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filterPrivacy="1" defaultThemeVersion="166925"/>
  <xr:revisionPtr revIDLastSave="0" documentId="13_ncr:1_{780D3B24-A8F4-4C9A-A17A-99D53C1782B2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40703810744050002202" sheetId="1" r:id="rId1"/>
  </sheets>
  <definedNames>
    <definedName name="_xlnm._FilterDatabase" localSheetId="0" hidden="1">'40703810744050002202'!$A$4:$O$26</definedName>
    <definedName name="JR_PAGE_ANCHOR_0_1">'40703810744050002202'!#REF!</definedName>
  </definedNames>
  <calcPr calcId="191029" refMode="R1C1"/>
</workbook>
</file>

<file path=xl/calcChain.xml><?xml version="1.0" encoding="utf-8"?>
<calcChain xmlns="http://schemas.openxmlformats.org/spreadsheetml/2006/main">
  <c r="M27" i="1" l="1"/>
  <c r="N27" i="1"/>
  <c r="O27" i="1"/>
  <c r="P27" i="1"/>
  <c r="L27" i="1"/>
  <c r="M6" i="1"/>
  <c r="M7" i="1"/>
  <c r="M8" i="1"/>
  <c r="N9" i="1"/>
  <c r="O16" i="1"/>
  <c r="O18" i="1"/>
  <c r="M11" i="1" l="1"/>
  <c r="M12" i="1"/>
  <c r="M17" i="1"/>
  <c r="P15" i="1"/>
  <c r="N14" i="1"/>
  <c r="L10" i="1"/>
  <c r="E10" i="1"/>
  <c r="L13" i="1"/>
  <c r="O26" i="1"/>
  <c r="M25" i="1"/>
  <c r="M20" i="1"/>
  <c r="M21" i="1"/>
  <c r="M22" i="1"/>
  <c r="M23" i="1"/>
  <c r="M24" i="1"/>
  <c r="M19" i="1"/>
  <c r="L5" i="1"/>
</calcChain>
</file>

<file path=xl/sharedStrings.xml><?xml version="1.0" encoding="utf-8"?>
<sst xmlns="http://schemas.openxmlformats.org/spreadsheetml/2006/main" count="80" uniqueCount="62">
  <si>
    <t>Дата проводки</t>
  </si>
  <si>
    <t>Сумма по дебету</t>
  </si>
  <si>
    <t>Назначение платежа</t>
  </si>
  <si>
    <t>Кредит</t>
  </si>
  <si>
    <r>
      <rPr>
        <sz val="8"/>
        <color rgb="FF000000"/>
        <rFont val="Times New Roman"/>
      </rPr>
      <t>70601810044052720202
7707083893
СИБИРСКИЙ БАНК ПАО СБЕРБАНК</t>
    </r>
  </si>
  <si>
    <r>
      <rPr>
        <sz val="8"/>
        <color rgb="FF000000"/>
        <rFont val="Times New Roman"/>
      </rPr>
      <t>40702810507000003448
5404019197
ООО "Ковер-Сервис"</t>
    </r>
  </si>
  <si>
    <t>Оплата по сч.№ 3682 от 27.10.20 г., за чистку ковровых покрытий за октябрь за МБОУ Лицей№130 в рамках Договора о сотруднич-ве между Лицеем и Фондом, в качестве благотв. помощи В т.ч. НДС 20 % - 230,00 рублей.</t>
  </si>
  <si>
    <r>
      <rPr>
        <sz val="8"/>
        <color rgb="FF000000"/>
        <rFont val="Times New Roman"/>
      </rPr>
      <t>40702810644050039237
5433968506
ООО "Скайснаб 9-18"</t>
    </r>
  </si>
  <si>
    <t>Оплата по счету №3328 от 27.10.20г. за защитные очки, перчатки за МБОУ Лицей №130 в рамках Договора о сотрудничестве между Лицей130 и Фонд130 от 30.06.17 г. в рамках благотворительной помощи. НДС не облагается.</t>
  </si>
  <si>
    <r>
      <rPr>
        <sz val="8"/>
        <color rgb="FF000000"/>
        <rFont val="Times New Roman"/>
      </rPr>
      <t>40702810523250001501
5405963094
ООО "Субботник"</t>
    </r>
  </si>
  <si>
    <t>Оплата по сч. № 33 от 19.10.20 г. за противоскользящие ленты для пола за МБОУ Лицей№130 в рамках Договора о сотрудничестве между Лицеем130 и Фондом130, в качестве благотворительной помощи. НДС не облагается.</t>
  </si>
  <si>
    <r>
      <rPr>
        <sz val="8"/>
        <color rgb="FF000000"/>
        <rFont val="Times New Roman"/>
      </rPr>
      <t>40702810423120000046
5408286690
ООО "Дом Спорта"</t>
    </r>
  </si>
  <si>
    <t>Оплата по сч.№ 2006 от 04.11.20 г., за спортивный инвентарь за МБОУ Лицей№130 в рамках Договора о сотрудничестве между Лицеем130 и Фондом130, в качестве благотворительной помощи. НДС не облагается.</t>
  </si>
  <si>
    <r>
      <rPr>
        <sz val="8"/>
        <color rgb="FF000000"/>
        <rFont val="Times New Roman"/>
      </rPr>
      <t>40702810344070102651
7707049388
Новосибирский филиал ПАО "Ростелеком"</t>
    </r>
  </si>
  <si>
    <t>Оплата за услуги связи по Дог. №62382/РТ от 30.01.20 г. за Лицей № 130 (л/сч 654000009693) в рамках благотворительной помощи. В том числе НДС 20 % - 14.10 рублей.</t>
  </si>
  <si>
    <r>
      <rPr>
        <sz val="8"/>
        <color rgb="FF000000"/>
        <rFont val="Times New Roman"/>
      </rPr>
      <t>40702810916030001151
5406260827
ООО "Новотелеком"</t>
    </r>
  </si>
  <si>
    <t>Оплата за доступ к сети передачи данных за ноябрь 2020 г. для Лицея №130 в рамках благотворительной помощи, ЛС 530696. В том числе НДС 20 % - 500.00 рублей.</t>
  </si>
  <si>
    <r>
      <rPr>
        <sz val="8"/>
        <color rgb="FF000000"/>
        <rFont val="Times New Roman"/>
      </rPr>
      <t>7707083893
СИБИРСКИЙ БАНК ПАО СБЕРБАНК</t>
    </r>
  </si>
  <si>
    <r>
      <rPr>
        <sz val="8"/>
        <color rgb="FF000000"/>
        <rFont val="Times New Roman"/>
      </rPr>
      <t>40702810323120000418
5401199470
ООО "Доверенный врач"</t>
    </r>
  </si>
  <si>
    <t>За услуги ДМС согласно договору № 08-19 от 20.12.19 г. за ноябрь 2020 г. для Лицея № 130 в рамках благотворительной помощи. НДС не облагается.</t>
  </si>
  <si>
    <r>
      <rPr>
        <sz val="8"/>
        <color rgb="FF000000"/>
        <rFont val="Times New Roman"/>
      </rPr>
      <t>40802810200430000716
540444297105
ИП Ткаченко Татьяна Николаевна</t>
    </r>
  </si>
  <si>
    <t>Оплата по сч. 94 от 23.10.20 г. за услуги по пошиву спорт. формы для МБОУ Лицей 130 в рамках благотворительной помощи. НДС не облагается.</t>
  </si>
  <si>
    <r>
      <rPr>
        <sz val="8"/>
        <color rgb="FF000000"/>
        <rFont val="Times New Roman"/>
      </rPr>
      <t>40702810901500000062
5408231719
ООО ЧОП "НВА-ЦЕНТР-Н"</t>
    </r>
  </si>
  <si>
    <t>За услуги охраны согласно Дог .№ 3 от 01.12.2011 за ноябрь 2020 г. для Лицея № 130 в рамках благотворительной помощи. НДС не облагается.</t>
  </si>
  <si>
    <r>
      <rPr>
        <sz val="8"/>
        <color rgb="FF000000"/>
        <rFont val="Times New Roman"/>
      </rPr>
      <t>40702810800504833828
5407173817
ООО "Издательский дом "Вояж"</t>
    </r>
  </si>
  <si>
    <t>Оплата по сч№ 201361 от 16.10.20 г., за изготовление тетрадей и грамот за Лицей130 в рамках Договора о сотрудничестве м/у Лицеем130 и Фондом130, в рамках благотворительной помощи. В т.ч. НДС 20 % - 7808.34 руб.</t>
  </si>
  <si>
    <r>
      <rPr>
        <sz val="8"/>
        <color rgb="FF000000"/>
        <rFont val="Times New Roman"/>
      </rPr>
      <t>30233810644050101000
7707083893
СИБИРСКИЙ БАНК ПАО СБЕРБАНК</t>
    </r>
  </si>
  <si>
    <t>РОП 201111re.d01 Отражено по операции с картой MasterCard Business 547944*****4180 за 10.11.2020. ФИО Держателя Ильина Татьяна Алексеевна. 1310 Покупка. KOLORLON   VTD BERDSK    BERDSK       RUS.  КА_271292</t>
  </si>
  <si>
    <r>
      <rPr>
        <sz val="8"/>
        <color rgb="FF000000"/>
        <rFont val="Times New Roman"/>
      </rPr>
      <t>30232810444050108000
7707083893
СИБИРСКИЙ БАНК ПАО СБЕРБАНК</t>
    </r>
  </si>
  <si>
    <t>РОП 201112Re.i01 Отражено по операции с картой MasterCard Business 547944*****4180 за 11.11.2020. ФИО Держателя Ильина Татьяна Алексеевна. 1410 Покупка. STROIBAZA                g Berdsk     RUS.  КА_226431</t>
  </si>
  <si>
    <t>РОП 201117Re.i01 Отражено по операции с картой MasterCard Business 547944*****4180 за 16.11.2020. ФИО Держателя Ильина Татьяна Алексеевна. 1410 Покупка. STROIBAZA                g Berdsk     RUS.  КА_202311</t>
  </si>
  <si>
    <t>РОП 201118Re.i01 Отражено по операции с картой MasterCard Business 547944*****4180 за 17.11.2020. ФИО Держателя Ильина Татьяна Алексеевна. 1410 Покупка. STROIBAZA                g Berdsk     RUS.  КА_298997</t>
  </si>
  <si>
    <t>РОП 201121re.d01 Отражено по операции с картой MasterCard Business 547944*****4180 за 20.11.2020. ФИО Держателя Ильина Татьяна Алексеевна. 1310 Покупка. KHOZTOVARY               NOVOSIBIRSK  RUS.  КА_246769</t>
  </si>
  <si>
    <t>РОП 201120re.d01 Отражено по операции с картой MasterCard Business 547944*****4180 за 19.11.2020. ФИО Держателя Ильина Татьяна Алексеевна. 1310 Покупка. OOO KOMFORT              NOVOSIBIRSK  RUS.  КА_244130</t>
  </si>
  <si>
    <t>РОП 201121re.d01 Отражено по операции с картой MasterCard Business 547944*****4180 за 20.11.2020. ФИО Держателя Ильина Татьяна Алексеевна. 1310 Покупка. OOO KOMFORT              NOVOSIBIRSK  RUS.  КА_256290</t>
  </si>
  <si>
    <t>Оплата по с/ф № 007649 от 16.10.19 г., за изготовление буклетов и печатные услуги для Лицея №130 в рамках благотворительной помощи. В том числе НДС 20 % - 26370.00 рублей.</t>
  </si>
  <si>
    <t>за счет ЕБВ</t>
  </si>
  <si>
    <t>целевые</t>
  </si>
  <si>
    <t>примечание</t>
  </si>
  <si>
    <t>Упр.фондом</t>
  </si>
  <si>
    <t>комфортная и безопасная среда</t>
  </si>
  <si>
    <t>развитие образоват деятельности</t>
  </si>
  <si>
    <t>гордись и помни свято</t>
  </si>
  <si>
    <t>Гранты и целевые, прочие расходы</t>
  </si>
  <si>
    <t>услуги банка</t>
  </si>
  <si>
    <t>ноябрь</t>
  </si>
  <si>
    <t>хоз.расходы</t>
  </si>
  <si>
    <t>газета АГА</t>
  </si>
  <si>
    <t>Заработная плата за октябрь</t>
  </si>
  <si>
    <t>зарплата</t>
  </si>
  <si>
    <t>Страховые взносы с зп за октябрь</t>
  </si>
  <si>
    <t>страховые взносы с зп</t>
  </si>
  <si>
    <t xml:space="preserve">Комиссия внутри Сбербанка </t>
  </si>
  <si>
    <t>дмс учителей</t>
  </si>
  <si>
    <t>Целевые ДМС (50 % от учителей)</t>
  </si>
  <si>
    <t>Услуги охранной фирмы</t>
  </si>
  <si>
    <t>Оплата интернет канала и телефония</t>
  </si>
  <si>
    <t>Награжд. победителей олимпиад</t>
  </si>
  <si>
    <t>Спорт-оздоровит мероприятия</t>
  </si>
  <si>
    <t>Межпредметная кафедра</t>
  </si>
  <si>
    <t>др.хоз. расходы</t>
  </si>
  <si>
    <t>др.хоз. Расходы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</si>
</sst>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8" x14ac:knownFonts="1">
    <font>
      <sz val="11"/>
      <color theme="1"/>
      <name val="Calibri"/>
      <family val="2"/>
      <scheme val="minor"/>
    </font>
    <font>
      <b/>
      <sz val="8"/>
      <color rgb="FF000000"/>
      <name val="Times New Roman"/>
      <family val="2"/>
    </font>
    <font>
      <sz val="8"/>
      <color rgb="FF000000"/>
      <name val="Times New Roman"/>
      <family val="2"/>
    </font>
    <font>
      <sz val="8"/>
      <color rgb="FF000000"/>
      <name val="Times New Roman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scheme val="minor"/>
    </font>
    <font>
      <sz val="9"/>
      <color rgb="FF000000"/>
      <name val="Times New Roman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0" xfId="0" applyNumberFormat="1" applyFont="1" applyFill="1" applyBorder="1" applyAlignment="1" applyProtection="1">
      <alignment wrapText="1"/>
      <protection locked="0"/>
    </xf>
    <xf numFmtId="0" fontId="1" fillId="3" borderId="2" xfId="0" applyNumberFormat="1" applyFont="1" applyFill="1" applyBorder="1" applyAlignment="1" applyProtection="1">
      <alignment horizontal="center" vertical="top" wrapText="1"/>
    </xf>
    <xf numFmtId="0" fontId="1" fillId="4" borderId="2" xfId="0" applyNumberFormat="1" applyFont="1" applyFill="1" applyBorder="1" applyAlignment="1" applyProtection="1">
      <alignment horizontal="center" vertical="top" wrapText="1"/>
      <protection locked="0"/>
    </xf>
    <xf numFmtId="0" fontId="2" fillId="7" borderId="2" xfId="0" applyNumberFormat="1" applyFont="1" applyFill="1" applyBorder="1" applyAlignment="1" applyProtection="1">
      <alignment horizontal="left" vertical="center" wrapText="1"/>
    </xf>
    <xf numFmtId="0" fontId="4" fillId="11" borderId="1" xfId="0" applyFont="1" applyFill="1" applyBorder="1" applyAlignment="1" applyProtection="1">
      <alignment wrapText="1"/>
      <protection locked="0"/>
    </xf>
    <xf numFmtId="4" fontId="5" fillId="0" borderId="6" xfId="0" applyNumberFormat="1" applyFont="1" applyBorder="1" applyAlignment="1">
      <alignment horizontal="center"/>
    </xf>
    <xf numFmtId="3" fontId="4" fillId="0" borderId="7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wrapText="1"/>
    </xf>
    <xf numFmtId="0" fontId="4" fillId="11" borderId="7" xfId="0" applyFont="1" applyFill="1" applyBorder="1" applyAlignment="1" applyProtection="1">
      <alignment horizontal="center" wrapText="1"/>
      <protection locked="0"/>
    </xf>
    <xf numFmtId="0" fontId="0" fillId="2" borderId="7" xfId="0" applyNumberFormat="1" applyFont="1" applyFill="1" applyBorder="1" applyAlignment="1" applyProtection="1">
      <alignment wrapText="1"/>
      <protection locked="0"/>
    </xf>
    <xf numFmtId="0" fontId="0" fillId="0" borderId="7" xfId="0" applyBorder="1"/>
    <xf numFmtId="4" fontId="0" fillId="0" borderId="7" xfId="0" applyNumberFormat="1" applyBorder="1"/>
    <xf numFmtId="4" fontId="4" fillId="0" borderId="9" xfId="0" applyNumberFormat="1" applyFont="1" applyBorder="1"/>
    <xf numFmtId="4" fontId="6" fillId="0" borderId="13" xfId="0" applyNumberFormat="1" applyFont="1" applyBorder="1" applyAlignment="1">
      <alignment horizontal="center" wrapText="1"/>
    </xf>
    <xf numFmtId="0" fontId="4" fillId="11" borderId="7" xfId="0" applyFont="1" applyFill="1" applyBorder="1" applyAlignment="1" applyProtection="1">
      <alignment wrapText="1"/>
      <protection locked="0"/>
    </xf>
    <xf numFmtId="4" fontId="6" fillId="0" borderId="10" xfId="0" applyNumberFormat="1" applyFont="1" applyBorder="1" applyAlignment="1">
      <alignment horizontal="center" wrapText="1"/>
    </xf>
    <xf numFmtId="4" fontId="6" fillId="0" borderId="11" xfId="0" applyNumberFormat="1" applyFont="1" applyBorder="1" applyAlignment="1">
      <alignment horizontal="center" wrapText="1"/>
    </xf>
    <xf numFmtId="4" fontId="6" fillId="0" borderId="12" xfId="0" applyNumberFormat="1" applyFont="1" applyBorder="1" applyAlignment="1">
      <alignment horizontal="center" wrapText="1"/>
    </xf>
    <xf numFmtId="4" fontId="7" fillId="11" borderId="7" xfId="0" applyNumberFormat="1" applyFont="1" applyFill="1" applyBorder="1" applyAlignment="1">
      <alignment horizontal="right" vertical="center" wrapText="1"/>
    </xf>
    <xf numFmtId="0" fontId="7" fillId="11" borderId="7" xfId="0" applyFont="1" applyFill="1" applyBorder="1" applyAlignment="1" applyProtection="1">
      <alignment horizontal="right" vertical="center" wrapText="1"/>
      <protection locked="0"/>
    </xf>
    <xf numFmtId="164" fontId="2" fillId="5" borderId="2" xfId="0" applyNumberFormat="1" applyFont="1" applyFill="1" applyBorder="1" applyAlignment="1" applyProtection="1">
      <alignment horizontal="center" vertical="center" wrapText="1"/>
    </xf>
    <xf numFmtId="0" fontId="2" fillId="6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7" borderId="14" xfId="0" applyNumberFormat="1" applyFont="1" applyFill="1" applyBorder="1" applyAlignment="1" applyProtection="1">
      <alignment horizontal="left" vertical="center" wrapText="1"/>
    </xf>
    <xf numFmtId="0" fontId="2" fillId="7" borderId="15" xfId="0" applyNumberFormat="1" applyFont="1" applyFill="1" applyBorder="1" applyAlignment="1" applyProtection="1">
      <alignment horizontal="left" vertical="center" wrapText="1"/>
    </xf>
    <xf numFmtId="0" fontId="2" fillId="7" borderId="16" xfId="0" applyNumberFormat="1" applyFont="1" applyFill="1" applyBorder="1" applyAlignment="1" applyProtection="1">
      <alignment horizontal="left" vertical="center" wrapText="1"/>
    </xf>
    <xf numFmtId="0" fontId="2" fillId="7" borderId="17" xfId="0" applyNumberFormat="1" applyFont="1" applyFill="1" applyBorder="1" applyAlignment="1" applyProtection="1">
      <alignment horizontal="left" vertical="center" wrapText="1"/>
    </xf>
    <xf numFmtId="0" fontId="2" fillId="7" borderId="18" xfId="0" applyNumberFormat="1" applyFont="1" applyFill="1" applyBorder="1" applyAlignment="1" applyProtection="1">
      <alignment horizontal="left" vertical="center" wrapText="1"/>
    </xf>
    <xf numFmtId="0" fontId="2" fillId="7" borderId="19" xfId="0" applyNumberFormat="1" applyFont="1" applyFill="1" applyBorder="1" applyAlignment="1" applyProtection="1">
      <alignment horizontal="left" vertical="center" wrapText="1"/>
    </xf>
    <xf numFmtId="4" fontId="2" fillId="9" borderId="2" xfId="0" applyNumberFormat="1" applyFont="1" applyFill="1" applyBorder="1" applyAlignment="1" applyProtection="1">
      <alignment horizontal="right" vertical="center" wrapText="1"/>
    </xf>
    <xf numFmtId="0" fontId="2" fillId="10" borderId="2" xfId="0" applyNumberFormat="1" applyFont="1" applyFill="1" applyBorder="1" applyAlignment="1" applyProtection="1">
      <alignment horizontal="right" vertical="center" wrapText="1"/>
      <protection locked="0"/>
    </xf>
    <xf numFmtId="0" fontId="2" fillId="7" borderId="2" xfId="0" applyNumberFormat="1" applyFont="1" applyFill="1" applyBorder="1" applyAlignment="1" applyProtection="1">
      <alignment horizontal="left" vertical="center" wrapText="1"/>
    </xf>
    <xf numFmtId="0" fontId="2" fillId="8" borderId="8" xfId="0" applyNumberFormat="1" applyFont="1" applyFill="1" applyBorder="1" applyAlignment="1" applyProtection="1">
      <alignment horizontal="left" vertical="center" wrapText="1"/>
      <protection locked="0"/>
    </xf>
    <xf numFmtId="0" fontId="4" fillId="11" borderId="7" xfId="0" applyFont="1" applyFill="1" applyBorder="1" applyAlignment="1" applyProtection="1">
      <alignment horizontal="center" wrapText="1"/>
      <protection locked="0"/>
    </xf>
    <xf numFmtId="0" fontId="1" fillId="3" borderId="2" xfId="0" applyNumberFormat="1" applyFont="1" applyFill="1" applyBorder="1" applyAlignment="1" applyProtection="1">
      <alignment horizontal="center" vertical="top" wrapText="1"/>
    </xf>
    <xf numFmtId="0" fontId="1" fillId="4" borderId="2" xfId="0" applyNumberFormat="1" applyFont="1" applyFill="1" applyBorder="1" applyAlignment="1" applyProtection="1">
      <alignment horizontal="center" vertical="top" wrapText="1"/>
      <protection locked="0"/>
    </xf>
    <xf numFmtId="4" fontId="5" fillId="0" borderId="3" xfId="0" applyNumberFormat="1" applyFont="1" applyBorder="1" applyAlignment="1">
      <alignment horizontal="center"/>
    </xf>
    <xf numFmtId="4" fontId="5" fillId="0" borderId="4" xfId="0" applyNumberFormat="1" applyFont="1" applyBorder="1" applyAlignment="1">
      <alignment horizontal="center"/>
    </xf>
    <xf numFmtId="4" fontId="5" fillId="0" borderId="5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P28"/>
  <sheetViews>
    <sheetView tabSelected="1" topLeftCell="A19" workbookViewId="0">
      <selection activeCell="L28" sqref="L28:O28"/>
    </sheetView>
  </sheetViews>
  <sheetFormatPr defaultRowHeight="14.4" x14ac:dyDescent="0.3"/>
  <cols>
    <col min="1" max="1" width="0.88671875" customWidth="1"/>
    <col min="2" max="2" width="3.109375" customWidth="1"/>
    <col min="3" max="3" width="3.44140625" customWidth="1"/>
    <col min="4" max="4" width="21.77734375" customWidth="1"/>
    <col min="5" max="5" width="4.33203125" customWidth="1"/>
    <col min="6" max="6" width="3.33203125" customWidth="1"/>
    <col min="7" max="7" width="2.109375" customWidth="1"/>
    <col min="8" max="8" width="2.33203125" customWidth="1"/>
    <col min="9" max="9" width="23.109375" customWidth="1"/>
    <col min="10" max="10" width="22" customWidth="1"/>
    <col min="11" max="11" width="12.21875" customWidth="1"/>
    <col min="12" max="16" width="15.21875" customWidth="1"/>
  </cols>
  <sheetData>
    <row r="1" spans="1:16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6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5"/>
      <c r="L2" s="36" t="s">
        <v>36</v>
      </c>
      <c r="M2" s="37"/>
      <c r="N2" s="37"/>
      <c r="O2" s="38"/>
      <c r="P2" s="6" t="s">
        <v>37</v>
      </c>
    </row>
    <row r="3" spans="1:16" x14ac:dyDescent="0.3">
      <c r="A3" s="34" t="s">
        <v>0</v>
      </c>
      <c r="B3" s="35"/>
      <c r="C3" s="35"/>
      <c r="D3" s="3"/>
      <c r="E3" s="34" t="s">
        <v>1</v>
      </c>
      <c r="F3" s="35"/>
      <c r="G3" s="35"/>
      <c r="H3" s="35"/>
      <c r="I3" s="34" t="s">
        <v>2</v>
      </c>
      <c r="J3" s="35"/>
      <c r="K3" s="33" t="s">
        <v>38</v>
      </c>
      <c r="L3" s="7">
        <v>1</v>
      </c>
      <c r="M3" s="7">
        <v>2</v>
      </c>
      <c r="N3" s="7">
        <v>3</v>
      </c>
      <c r="O3" s="7">
        <v>4</v>
      </c>
      <c r="P3" s="7">
        <v>5</v>
      </c>
    </row>
    <row r="4" spans="1:16" ht="41.4" x14ac:dyDescent="0.3">
      <c r="A4" s="35"/>
      <c r="B4" s="35"/>
      <c r="C4" s="35"/>
      <c r="D4" s="2" t="s">
        <v>3</v>
      </c>
      <c r="E4" s="35"/>
      <c r="F4" s="35"/>
      <c r="G4" s="35"/>
      <c r="H4" s="35"/>
      <c r="I4" s="35"/>
      <c r="J4" s="35"/>
      <c r="K4" s="33"/>
      <c r="L4" s="8" t="s">
        <v>39</v>
      </c>
      <c r="M4" s="8" t="s">
        <v>40</v>
      </c>
      <c r="N4" s="8" t="s">
        <v>41</v>
      </c>
      <c r="O4" s="8" t="s">
        <v>42</v>
      </c>
      <c r="P4" s="8" t="s">
        <v>43</v>
      </c>
    </row>
    <row r="5" spans="1:16" ht="40.799999999999997" x14ac:dyDescent="0.3">
      <c r="A5" s="21" t="s">
        <v>45</v>
      </c>
      <c r="B5" s="22"/>
      <c r="C5" s="22"/>
      <c r="D5" s="4" t="s">
        <v>4</v>
      </c>
      <c r="E5" s="29">
        <v>2320.88</v>
      </c>
      <c r="F5" s="30"/>
      <c r="G5" s="30"/>
      <c r="H5" s="30"/>
      <c r="I5" s="31" t="s">
        <v>52</v>
      </c>
      <c r="J5" s="32"/>
      <c r="K5" s="10" t="s">
        <v>44</v>
      </c>
      <c r="L5" s="12">
        <f>E5</f>
        <v>2320.88</v>
      </c>
      <c r="M5" s="11"/>
      <c r="N5" s="11"/>
      <c r="O5" s="11"/>
      <c r="P5" s="11"/>
    </row>
    <row r="6" spans="1:16" ht="30.6" x14ac:dyDescent="0.3">
      <c r="A6" s="21">
        <v>44137.599699073937</v>
      </c>
      <c r="B6" s="22"/>
      <c r="C6" s="22"/>
      <c r="D6" s="4" t="s">
        <v>5</v>
      </c>
      <c r="E6" s="29">
        <v>1380</v>
      </c>
      <c r="F6" s="30"/>
      <c r="G6" s="30"/>
      <c r="H6" s="30"/>
      <c r="I6" s="31" t="s">
        <v>6</v>
      </c>
      <c r="J6" s="32"/>
      <c r="K6" s="10" t="s">
        <v>61</v>
      </c>
      <c r="L6" s="11"/>
      <c r="M6" s="12">
        <f>E6</f>
        <v>1380</v>
      </c>
      <c r="N6" s="11"/>
      <c r="O6" s="11"/>
      <c r="P6" s="11"/>
    </row>
    <row r="7" spans="1:16" ht="30.6" x14ac:dyDescent="0.3">
      <c r="A7" s="21">
        <v>44137.592361111194</v>
      </c>
      <c r="B7" s="22"/>
      <c r="C7" s="22"/>
      <c r="D7" s="4" t="s">
        <v>7</v>
      </c>
      <c r="E7" s="29">
        <v>13371.04</v>
      </c>
      <c r="F7" s="30"/>
      <c r="G7" s="30"/>
      <c r="H7" s="30"/>
      <c r="I7" s="31" t="s">
        <v>8</v>
      </c>
      <c r="J7" s="32"/>
      <c r="K7" s="10" t="s">
        <v>60</v>
      </c>
      <c r="L7" s="11"/>
      <c r="M7" s="12">
        <f>E7</f>
        <v>13371.04</v>
      </c>
      <c r="N7" s="11"/>
      <c r="O7" s="11"/>
      <c r="P7" s="11"/>
    </row>
    <row r="8" spans="1:16" ht="30.6" x14ac:dyDescent="0.3">
      <c r="A8" s="21">
        <v>44140.665844907518</v>
      </c>
      <c r="B8" s="22"/>
      <c r="C8" s="22"/>
      <c r="D8" s="4" t="s">
        <v>9</v>
      </c>
      <c r="E8" s="29">
        <v>17280</v>
      </c>
      <c r="F8" s="30"/>
      <c r="G8" s="30"/>
      <c r="H8" s="30"/>
      <c r="I8" s="31" t="s">
        <v>10</v>
      </c>
      <c r="J8" s="32"/>
      <c r="K8" s="10" t="s">
        <v>60</v>
      </c>
      <c r="L8" s="11"/>
      <c r="M8" s="12">
        <f>E8</f>
        <v>17280</v>
      </c>
      <c r="N8" s="11"/>
      <c r="O8" s="11"/>
      <c r="P8" s="11"/>
    </row>
    <row r="9" spans="1:16" ht="30.6" x14ac:dyDescent="0.3">
      <c r="A9" s="21">
        <v>44140.625729166437</v>
      </c>
      <c r="B9" s="22"/>
      <c r="C9" s="22"/>
      <c r="D9" s="4" t="s">
        <v>11</v>
      </c>
      <c r="E9" s="29">
        <v>42950</v>
      </c>
      <c r="F9" s="30"/>
      <c r="G9" s="30"/>
      <c r="H9" s="30"/>
      <c r="I9" s="31" t="s">
        <v>12</v>
      </c>
      <c r="J9" s="32"/>
      <c r="K9" s="10" t="s">
        <v>59</v>
      </c>
      <c r="L9" s="11"/>
      <c r="M9" s="11"/>
      <c r="N9" s="12">
        <f>E9</f>
        <v>42950</v>
      </c>
      <c r="O9" s="11"/>
      <c r="P9" s="11"/>
    </row>
    <row r="10" spans="1:16" ht="28.8" x14ac:dyDescent="0.3">
      <c r="A10" s="21" t="s">
        <v>45</v>
      </c>
      <c r="B10" s="22"/>
      <c r="C10" s="22"/>
      <c r="D10" s="4"/>
      <c r="E10" s="29">
        <f>84+1218+2142+9240</f>
        <v>12684</v>
      </c>
      <c r="F10" s="30"/>
      <c r="G10" s="30"/>
      <c r="H10" s="30"/>
      <c r="I10" s="31" t="s">
        <v>50</v>
      </c>
      <c r="J10" s="32"/>
      <c r="K10" s="10" t="s">
        <v>51</v>
      </c>
      <c r="L10" s="12">
        <f>E10</f>
        <v>12684</v>
      </c>
      <c r="M10" s="11"/>
      <c r="N10" s="11"/>
      <c r="O10" s="11"/>
      <c r="P10" s="11"/>
    </row>
    <row r="11" spans="1:16" ht="55.2" x14ac:dyDescent="0.3">
      <c r="A11" s="21">
        <v>44144.515729166567</v>
      </c>
      <c r="B11" s="22"/>
      <c r="C11" s="22"/>
      <c r="D11" s="4" t="s">
        <v>13</v>
      </c>
      <c r="E11" s="29">
        <v>84.58</v>
      </c>
      <c r="F11" s="30"/>
      <c r="G11" s="30"/>
      <c r="H11" s="30"/>
      <c r="I11" s="31" t="s">
        <v>14</v>
      </c>
      <c r="J11" s="32"/>
      <c r="K11" s="15" t="s">
        <v>56</v>
      </c>
      <c r="L11" s="11"/>
      <c r="M11" s="12">
        <f>E11</f>
        <v>84.58</v>
      </c>
      <c r="N11" s="11"/>
      <c r="O11" s="11"/>
      <c r="P11" s="11"/>
    </row>
    <row r="12" spans="1:16" ht="55.2" x14ac:dyDescent="0.3">
      <c r="A12" s="21">
        <v>44144.524699074216</v>
      </c>
      <c r="B12" s="22"/>
      <c r="C12" s="22"/>
      <c r="D12" s="4" t="s">
        <v>15</v>
      </c>
      <c r="E12" s="29">
        <v>3000</v>
      </c>
      <c r="F12" s="30"/>
      <c r="G12" s="30"/>
      <c r="H12" s="30"/>
      <c r="I12" s="31" t="s">
        <v>16</v>
      </c>
      <c r="J12" s="32"/>
      <c r="K12" s="15" t="s">
        <v>56</v>
      </c>
      <c r="L12" s="11"/>
      <c r="M12" s="12">
        <f>E12</f>
        <v>3000</v>
      </c>
      <c r="N12" s="11"/>
      <c r="O12" s="11"/>
      <c r="P12" s="11"/>
    </row>
    <row r="13" spans="1:16" ht="30.6" x14ac:dyDescent="0.3">
      <c r="A13" s="21" t="s">
        <v>45</v>
      </c>
      <c r="B13" s="22"/>
      <c r="C13" s="22"/>
      <c r="D13" s="4" t="s">
        <v>17</v>
      </c>
      <c r="E13" s="29">
        <v>42000</v>
      </c>
      <c r="F13" s="30"/>
      <c r="G13" s="30"/>
      <c r="H13" s="30"/>
      <c r="I13" s="31" t="s">
        <v>48</v>
      </c>
      <c r="J13" s="32"/>
      <c r="K13" s="10" t="s">
        <v>49</v>
      </c>
      <c r="L13" s="12">
        <f>E13</f>
        <v>42000</v>
      </c>
      <c r="M13" s="11"/>
      <c r="N13" s="11"/>
      <c r="O13" s="11"/>
      <c r="P13" s="11"/>
    </row>
    <row r="14" spans="1:16" ht="30.6" customHeight="1" x14ac:dyDescent="0.3">
      <c r="A14" s="21">
        <v>44144.525023147929</v>
      </c>
      <c r="B14" s="22"/>
      <c r="C14" s="22"/>
      <c r="D14" s="23" t="s">
        <v>18</v>
      </c>
      <c r="E14" s="19">
        <v>14200</v>
      </c>
      <c r="F14" s="20"/>
      <c r="G14" s="20"/>
      <c r="H14" s="20"/>
      <c r="I14" s="25" t="s">
        <v>19</v>
      </c>
      <c r="J14" s="26"/>
      <c r="K14" s="15" t="s">
        <v>53</v>
      </c>
      <c r="L14" s="11"/>
      <c r="M14" s="11"/>
      <c r="N14" s="12">
        <f>E14</f>
        <v>14200</v>
      </c>
      <c r="O14" s="11"/>
      <c r="P14" s="11"/>
    </row>
    <row r="15" spans="1:16" ht="41.4" x14ac:dyDescent="0.3">
      <c r="A15" s="21">
        <v>44144</v>
      </c>
      <c r="B15" s="22"/>
      <c r="C15" s="22"/>
      <c r="D15" s="24"/>
      <c r="E15" s="19">
        <v>21575</v>
      </c>
      <c r="F15" s="20"/>
      <c r="G15" s="20"/>
      <c r="H15" s="20"/>
      <c r="I15" s="27"/>
      <c r="J15" s="28"/>
      <c r="K15" s="15" t="s">
        <v>54</v>
      </c>
      <c r="L15" s="11"/>
      <c r="M15" s="11"/>
      <c r="N15" s="11"/>
      <c r="O15" s="11"/>
      <c r="P15" s="12">
        <f>E15</f>
        <v>21575</v>
      </c>
    </row>
    <row r="16" spans="1:16" ht="42" customHeight="1" x14ac:dyDescent="0.3">
      <c r="A16" s="21">
        <v>44144.537719907239</v>
      </c>
      <c r="B16" s="22"/>
      <c r="C16" s="22"/>
      <c r="D16" s="4" t="s">
        <v>20</v>
      </c>
      <c r="E16" s="29">
        <v>45000</v>
      </c>
      <c r="F16" s="30"/>
      <c r="G16" s="30"/>
      <c r="H16" s="30"/>
      <c r="I16" s="31" t="s">
        <v>21</v>
      </c>
      <c r="J16" s="32"/>
      <c r="K16" s="10" t="s">
        <v>58</v>
      </c>
      <c r="L16" s="11"/>
      <c r="M16" s="11"/>
      <c r="N16" s="11"/>
      <c r="O16" s="12">
        <f>E16</f>
        <v>45000</v>
      </c>
      <c r="P16" s="11"/>
    </row>
    <row r="17" spans="1:16" ht="41.4" x14ac:dyDescent="0.3">
      <c r="A17" s="21">
        <v>44144.519085648004</v>
      </c>
      <c r="B17" s="22"/>
      <c r="C17" s="22"/>
      <c r="D17" s="4" t="s">
        <v>22</v>
      </c>
      <c r="E17" s="29">
        <v>75000</v>
      </c>
      <c r="F17" s="30"/>
      <c r="G17" s="30"/>
      <c r="H17" s="30"/>
      <c r="I17" s="31" t="s">
        <v>23</v>
      </c>
      <c r="J17" s="32"/>
      <c r="K17" s="9" t="s">
        <v>55</v>
      </c>
      <c r="L17" s="11"/>
      <c r="M17" s="12">
        <f>E17</f>
        <v>75000</v>
      </c>
      <c r="N17" s="11"/>
      <c r="O17" s="11"/>
      <c r="P17" s="11"/>
    </row>
    <row r="18" spans="1:16" ht="43.2" x14ac:dyDescent="0.3">
      <c r="A18" s="21">
        <v>44146.60365740722</v>
      </c>
      <c r="B18" s="22"/>
      <c r="C18" s="22"/>
      <c r="D18" s="4" t="s">
        <v>24</v>
      </c>
      <c r="E18" s="29">
        <v>46850</v>
      </c>
      <c r="F18" s="30"/>
      <c r="G18" s="30"/>
      <c r="H18" s="30"/>
      <c r="I18" s="31" t="s">
        <v>25</v>
      </c>
      <c r="J18" s="32"/>
      <c r="K18" s="10" t="s">
        <v>57</v>
      </c>
      <c r="L18" s="11"/>
      <c r="M18" s="11"/>
      <c r="N18" s="11"/>
      <c r="O18" s="12">
        <f>E18</f>
        <v>46850</v>
      </c>
      <c r="P18" s="11"/>
    </row>
    <row r="19" spans="1:16" ht="40.799999999999997" x14ac:dyDescent="0.3">
      <c r="A19" s="21">
        <v>44147.585983796511</v>
      </c>
      <c r="B19" s="22"/>
      <c r="C19" s="22"/>
      <c r="D19" s="4" t="s">
        <v>26</v>
      </c>
      <c r="E19" s="29">
        <v>2112</v>
      </c>
      <c r="F19" s="30"/>
      <c r="G19" s="30"/>
      <c r="H19" s="30"/>
      <c r="I19" s="31" t="s">
        <v>27</v>
      </c>
      <c r="J19" s="32"/>
      <c r="K19" s="10" t="s">
        <v>46</v>
      </c>
      <c r="L19" s="11"/>
      <c r="M19" s="12">
        <f>E19</f>
        <v>2112</v>
      </c>
      <c r="N19" s="11"/>
      <c r="O19" s="11"/>
      <c r="P19" s="11"/>
    </row>
    <row r="20" spans="1:16" ht="40.799999999999997" x14ac:dyDescent="0.3">
      <c r="A20" s="21">
        <v>44148.551250000019</v>
      </c>
      <c r="B20" s="22"/>
      <c r="C20" s="22"/>
      <c r="D20" s="4" t="s">
        <v>28</v>
      </c>
      <c r="E20" s="29">
        <v>55</v>
      </c>
      <c r="F20" s="30"/>
      <c r="G20" s="30"/>
      <c r="H20" s="30"/>
      <c r="I20" s="31" t="s">
        <v>29</v>
      </c>
      <c r="J20" s="32"/>
      <c r="K20" s="10" t="s">
        <v>46</v>
      </c>
      <c r="L20" s="11"/>
      <c r="M20" s="12">
        <f t="shared" ref="M20:M25" si="0">E20</f>
        <v>55</v>
      </c>
      <c r="N20" s="11"/>
      <c r="O20" s="11"/>
      <c r="P20" s="11"/>
    </row>
    <row r="21" spans="1:16" ht="40.799999999999997" x14ac:dyDescent="0.3">
      <c r="A21" s="21">
        <v>44153.577152777929</v>
      </c>
      <c r="B21" s="22"/>
      <c r="C21" s="22"/>
      <c r="D21" s="4" t="s">
        <v>28</v>
      </c>
      <c r="E21" s="29">
        <v>99</v>
      </c>
      <c r="F21" s="30"/>
      <c r="G21" s="30"/>
      <c r="H21" s="30"/>
      <c r="I21" s="31" t="s">
        <v>30</v>
      </c>
      <c r="J21" s="32"/>
      <c r="K21" s="10" t="s">
        <v>46</v>
      </c>
      <c r="L21" s="11"/>
      <c r="M21" s="12">
        <f t="shared" si="0"/>
        <v>99</v>
      </c>
      <c r="N21" s="11"/>
      <c r="O21" s="11"/>
      <c r="P21" s="11"/>
    </row>
    <row r="22" spans="1:16" ht="40.799999999999997" x14ac:dyDescent="0.3">
      <c r="A22" s="21">
        <v>44154.566689814907</v>
      </c>
      <c r="B22" s="22"/>
      <c r="C22" s="22"/>
      <c r="D22" s="4" t="s">
        <v>28</v>
      </c>
      <c r="E22" s="29">
        <v>358</v>
      </c>
      <c r="F22" s="30"/>
      <c r="G22" s="30"/>
      <c r="H22" s="30"/>
      <c r="I22" s="31" t="s">
        <v>31</v>
      </c>
      <c r="J22" s="32"/>
      <c r="K22" s="10" t="s">
        <v>46</v>
      </c>
      <c r="L22" s="11"/>
      <c r="M22" s="12">
        <f t="shared" si="0"/>
        <v>358</v>
      </c>
      <c r="N22" s="11"/>
      <c r="O22" s="11"/>
      <c r="P22" s="11"/>
    </row>
    <row r="23" spans="1:16" ht="40.799999999999997" x14ac:dyDescent="0.3">
      <c r="A23" s="21">
        <v>44158.505462963134</v>
      </c>
      <c r="B23" s="22"/>
      <c r="C23" s="22"/>
      <c r="D23" s="4" t="s">
        <v>26</v>
      </c>
      <c r="E23" s="29">
        <v>185</v>
      </c>
      <c r="F23" s="30"/>
      <c r="G23" s="30"/>
      <c r="H23" s="30"/>
      <c r="I23" s="31" t="s">
        <v>32</v>
      </c>
      <c r="J23" s="32"/>
      <c r="K23" s="10" t="s">
        <v>46</v>
      </c>
      <c r="L23" s="11"/>
      <c r="M23" s="12">
        <f t="shared" si="0"/>
        <v>185</v>
      </c>
      <c r="N23" s="11"/>
      <c r="O23" s="11"/>
      <c r="P23" s="11"/>
    </row>
    <row r="24" spans="1:16" ht="40.799999999999997" x14ac:dyDescent="0.3">
      <c r="A24" s="21">
        <v>44158.216689814813</v>
      </c>
      <c r="B24" s="22"/>
      <c r="C24" s="22"/>
      <c r="D24" s="4" t="s">
        <v>26</v>
      </c>
      <c r="E24" s="29">
        <v>216</v>
      </c>
      <c r="F24" s="30"/>
      <c r="G24" s="30"/>
      <c r="H24" s="30"/>
      <c r="I24" s="31" t="s">
        <v>33</v>
      </c>
      <c r="J24" s="32"/>
      <c r="K24" s="10" t="s">
        <v>46</v>
      </c>
      <c r="L24" s="11"/>
      <c r="M24" s="12">
        <f t="shared" si="0"/>
        <v>216</v>
      </c>
      <c r="N24" s="11"/>
      <c r="O24" s="11"/>
      <c r="P24" s="11"/>
    </row>
    <row r="25" spans="1:16" ht="40.799999999999997" x14ac:dyDescent="0.3">
      <c r="A25" s="21">
        <v>44158.476527777966</v>
      </c>
      <c r="B25" s="22"/>
      <c r="C25" s="22"/>
      <c r="D25" s="4" t="s">
        <v>26</v>
      </c>
      <c r="E25" s="29">
        <v>669</v>
      </c>
      <c r="F25" s="30"/>
      <c r="G25" s="30"/>
      <c r="H25" s="30"/>
      <c r="I25" s="31" t="s">
        <v>34</v>
      </c>
      <c r="J25" s="32"/>
      <c r="K25" s="10" t="s">
        <v>46</v>
      </c>
      <c r="L25" s="11"/>
      <c r="M25" s="12">
        <f t="shared" si="0"/>
        <v>669</v>
      </c>
      <c r="N25" s="11"/>
      <c r="O25" s="11"/>
      <c r="P25" s="11"/>
    </row>
    <row r="26" spans="1:16" ht="31.2" thickBot="1" x14ac:dyDescent="0.35">
      <c r="A26" s="21">
        <v>44160.688657407183</v>
      </c>
      <c r="B26" s="22"/>
      <c r="C26" s="22"/>
      <c r="D26" s="4" t="s">
        <v>24</v>
      </c>
      <c r="E26" s="29">
        <v>158220</v>
      </c>
      <c r="F26" s="30"/>
      <c r="G26" s="30"/>
      <c r="H26" s="30"/>
      <c r="I26" s="31" t="s">
        <v>35</v>
      </c>
      <c r="J26" s="32"/>
      <c r="K26" s="10" t="s">
        <v>47</v>
      </c>
      <c r="L26" s="11"/>
      <c r="M26" s="11"/>
      <c r="N26" s="11"/>
      <c r="O26" s="12">
        <f>E26</f>
        <v>158220</v>
      </c>
      <c r="P26" s="11"/>
    </row>
    <row r="27" spans="1:16" ht="15" thickBot="1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3">
        <f>SUM(L5:L26)</f>
        <v>57004.880000000005</v>
      </c>
      <c r="M27" s="13">
        <f t="shared" ref="M27:P27" si="1">SUM(M5:M26)</f>
        <v>113809.62</v>
      </c>
      <c r="N27" s="13">
        <f t="shared" si="1"/>
        <v>57150</v>
      </c>
      <c r="O27" s="13">
        <f t="shared" si="1"/>
        <v>250070</v>
      </c>
      <c r="P27" s="13">
        <f t="shared" si="1"/>
        <v>21575</v>
      </c>
    </row>
    <row r="28" spans="1:16" ht="15" thickBot="1" x14ac:dyDescent="0.35">
      <c r="L28" s="16" t="s">
        <v>36</v>
      </c>
      <c r="M28" s="17"/>
      <c r="N28" s="17"/>
      <c r="O28" s="18"/>
      <c r="P28" s="14" t="s">
        <v>37</v>
      </c>
    </row>
  </sheetData>
  <autoFilter ref="A4:O26" xr:uid="{FC69DB33-0B13-495A-8B9A-FD931F0AAFEF}">
    <filterColumn colId="0" showButton="0"/>
    <filterColumn colId="1" showButton="0"/>
    <filterColumn colId="4" showButton="0"/>
    <filterColumn colId="5" showButton="0"/>
    <filterColumn colId="6" showButton="0"/>
    <filterColumn colId="8" showButton="0"/>
  </autoFilter>
  <mergeCells count="72">
    <mergeCell ref="L2:O2"/>
    <mergeCell ref="A6:C6"/>
    <mergeCell ref="E6:H6"/>
    <mergeCell ref="I6:J6"/>
    <mergeCell ref="K3:K4"/>
    <mergeCell ref="I3:J4"/>
    <mergeCell ref="A5:C5"/>
    <mergeCell ref="E5:H5"/>
    <mergeCell ref="I5:J5"/>
    <mergeCell ref="A3:C4"/>
    <mergeCell ref="E3:H4"/>
    <mergeCell ref="A8:C8"/>
    <mergeCell ref="E8:H8"/>
    <mergeCell ref="I8:J8"/>
    <mergeCell ref="A7:C7"/>
    <mergeCell ref="E7:H7"/>
    <mergeCell ref="I7:J7"/>
    <mergeCell ref="A10:C10"/>
    <mergeCell ref="E10:H10"/>
    <mergeCell ref="I10:J10"/>
    <mergeCell ref="I9:J9"/>
    <mergeCell ref="A9:C9"/>
    <mergeCell ref="E9:H9"/>
    <mergeCell ref="I12:J12"/>
    <mergeCell ref="A12:C12"/>
    <mergeCell ref="E12:H12"/>
    <mergeCell ref="I11:J11"/>
    <mergeCell ref="A11:C11"/>
    <mergeCell ref="E11:H11"/>
    <mergeCell ref="A14:C14"/>
    <mergeCell ref="E14:H14"/>
    <mergeCell ref="A13:C13"/>
    <mergeCell ref="E13:H13"/>
    <mergeCell ref="I13:J13"/>
    <mergeCell ref="I17:J17"/>
    <mergeCell ref="A17:C17"/>
    <mergeCell ref="E17:H17"/>
    <mergeCell ref="A16:C16"/>
    <mergeCell ref="E16:H16"/>
    <mergeCell ref="I16:J16"/>
    <mergeCell ref="I20:J20"/>
    <mergeCell ref="A20:C20"/>
    <mergeCell ref="E20:H20"/>
    <mergeCell ref="I18:J18"/>
    <mergeCell ref="A19:C19"/>
    <mergeCell ref="E19:H19"/>
    <mergeCell ref="I19:J19"/>
    <mergeCell ref="A18:C18"/>
    <mergeCell ref="E18:H18"/>
    <mergeCell ref="E23:H23"/>
    <mergeCell ref="I22:J22"/>
    <mergeCell ref="A22:C22"/>
    <mergeCell ref="E22:H22"/>
    <mergeCell ref="I21:J21"/>
    <mergeCell ref="A21:C21"/>
    <mergeCell ref="E21:H21"/>
    <mergeCell ref="L28:O28"/>
    <mergeCell ref="E15:H15"/>
    <mergeCell ref="A15:C15"/>
    <mergeCell ref="D14:D15"/>
    <mergeCell ref="I14:J15"/>
    <mergeCell ref="A26:C26"/>
    <mergeCell ref="E26:H26"/>
    <mergeCell ref="I26:J26"/>
    <mergeCell ref="I25:J25"/>
    <mergeCell ref="A25:C25"/>
    <mergeCell ref="E25:H25"/>
    <mergeCell ref="I23:J23"/>
    <mergeCell ref="A24:C24"/>
    <mergeCell ref="E24:H24"/>
    <mergeCell ref="I24:J24"/>
    <mergeCell ref="A23:C23"/>
  </mergeCells>
  <pageMargins left="0" right="0" top="0" bottom="0" header="0" footer="0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40703810744050002202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2020-12-09T03:52:24Z</dcterms:created>
  <dcterms:modified xsi:type="dcterms:W3CDTF">2020-12-16T12:36:00Z</dcterms:modified>
</cp:coreProperties>
</file>