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A49FEF97-5A6C-409C-9F3D-46EC02B64ED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40703810744050002202" sheetId="1" r:id="rId1"/>
  </sheets>
  <definedNames>
    <definedName name="_xlnm._FilterDatabase" localSheetId="0" hidden="1">'40703810744050002202'!$A$3:$K$31</definedName>
    <definedName name="JR_PAGE_ANCHOR_0_1">'40703810744050002202'!#REF!</definedName>
  </definedNames>
  <calcPr calcId="191029"/>
</workbook>
</file>

<file path=xl/calcChain.xml><?xml version="1.0" encoding="utf-8"?>
<calcChain xmlns="http://schemas.openxmlformats.org/spreadsheetml/2006/main">
  <c r="L7" i="1" l="1"/>
  <c r="L32" i="1" s="1"/>
  <c r="M32" i="1"/>
  <c r="N32" i="1"/>
  <c r="O32" i="1"/>
  <c r="P32" i="1"/>
  <c r="M30" i="1"/>
  <c r="M28" i="1"/>
  <c r="M25" i="1"/>
  <c r="M24" i="1"/>
  <c r="M22" i="1"/>
  <c r="P21" i="1"/>
  <c r="N20" i="1"/>
  <c r="M19" i="1"/>
  <c r="M18" i="1"/>
  <c r="L17" i="1"/>
  <c r="M16" i="1"/>
  <c r="L14" i="1"/>
  <c r="M13" i="1"/>
  <c r="P8" i="1"/>
  <c r="L6" i="1"/>
  <c r="M31" i="1"/>
  <c r="M29" i="1"/>
  <c r="M27" i="1"/>
  <c r="M26" i="1"/>
  <c r="M23" i="1"/>
  <c r="M12" i="1"/>
  <c r="M11" i="1"/>
  <c r="M5" i="1"/>
  <c r="M4" i="1"/>
</calcChain>
</file>

<file path=xl/sharedStrings.xml><?xml version="1.0" encoding="utf-8"?>
<sst xmlns="http://schemas.openxmlformats.org/spreadsheetml/2006/main" count="101" uniqueCount="71">
  <si>
    <t>Дата проводки</t>
  </si>
  <si>
    <t>Сумма по дебету</t>
  </si>
  <si>
    <t>Назначение платежа</t>
  </si>
  <si>
    <t>Кредит</t>
  </si>
  <si>
    <r>
      <rPr>
        <sz val="8"/>
        <color rgb="FF000000"/>
        <rFont val="Times New Roman"/>
        <family val="1"/>
        <charset val="204"/>
      </rPr>
      <t>30233810644050101000
7707083893
СИБИРСКИЙ БАНК ПАО СБЕРБАНК</t>
    </r>
  </si>
  <si>
    <t>РОП 200701re.d01 Отражено по операции с картой MasterCard Business 547944*****4180 за 30.06.2020. ФИО Держателя Ильина Татьяна Алексеевна. 1310 Покупка. DOMASHNYAYA APTECHKA     NOVOSIBIRSK  RUS.  КА_205393</t>
  </si>
  <si>
    <t>РОП 200701re.d01 Отражено по операции с картой MasterCard Business 547944*****4180 за 30.06.2020. ФИО Держателя Ильина Татьяна Алексеевна. 1310 Покупка. KHOZTOVARY               NOVOSIBIRSK  RUS.  КА_236782</t>
  </si>
  <si>
    <r>
      <rPr>
        <sz val="8"/>
        <color rgb="FF000000"/>
        <rFont val="Times New Roman"/>
        <family val="1"/>
        <charset val="204"/>
      </rPr>
      <t>70601810044052720202
7707083893
СИБИРСКИЙ БАНК ПАО СБЕРБАНК</t>
    </r>
  </si>
  <si>
    <t>Комиссия внутри Сбербанка за ПП/ПТ через ДБО согласно договору РКО № 40703810744050002202 от '16/02/2015'. №124 (48080 RUR  ) от 06/07/20. Без НДС</t>
  </si>
  <si>
    <r>
      <rPr>
        <sz val="8"/>
        <color rgb="FF000000"/>
        <rFont val="Times New Roman"/>
        <family val="1"/>
        <charset val="204"/>
      </rPr>
      <t>40802810744050098845
544591616293
ИП Воронин Евгений Сергеевич</t>
    </r>
  </si>
  <si>
    <t>Оплата по сч. 6 от 04.02.20 г., за транспортные услуги за январь для МБОУ Лицей 130 в рамках благотворительной помощи. НДС не облагается.</t>
  </si>
  <si>
    <r>
      <rPr>
        <sz val="8"/>
        <color rgb="FF000000"/>
        <rFont val="Times New Roman"/>
        <family val="1"/>
        <charset val="204"/>
      </rPr>
      <t>40501810700042000002
5406108519
УФК по Новосибирской области (НГУАДИ л/с 20516Х54830)</t>
    </r>
  </si>
  <si>
    <t>Оплата по Контракту №002-36/2020 от 25.06.20 г., за художественно-оформительские работы в рекреациях нового учебного корпуса Лицея 130 в рамках благотворительной помощи. В том числе НДС 20 % - 16666.67 рублей.</t>
  </si>
  <si>
    <r>
      <rPr>
        <sz val="8"/>
        <color rgb="FF000000"/>
        <rFont val="Times New Roman"/>
        <family val="1"/>
        <charset val="204"/>
      </rPr>
      <t>30232810444050108000
7707083893
СИБИРСКИЙ БАНК ПАО СБЕРБАНК</t>
    </r>
  </si>
  <si>
    <t>РОП 200707Re.i01 Отражено по операции с картой MasterCard Business 547944*****4180 за 06.07.2020. ФИО Держателя Ильина Татьяна Алексеевна. 1410 Покупка. AUTOROOM                 NOVOSIBIRSK  RUS.  КА_244894</t>
  </si>
  <si>
    <t>РОП 200707Re.i01 Отражено по операции с картой MasterCard Business 547944*****4180 за 06.07.2020. ФИО Держателя Ильина Татьяна Алексеевна. 1410 Покупка. RADIOTOVARY SHOP         NOVOSIBIRSK  RUS.  КА_280242</t>
  </si>
  <si>
    <r>
      <rPr>
        <sz val="8"/>
        <color rgb="FF000000"/>
        <rFont val="Times New Roman"/>
        <family val="1"/>
        <charset val="204"/>
      </rPr>
      <t>40702810344070102651
7707049388
Новосибирский филиал ПАО "Ростелеком"</t>
    </r>
  </si>
  <si>
    <t>Оплата за услуги связи по Дог. №62382/РТ от 30.01.20 г. за Лицей № 130 (л/сч 654000009693) в рамках благотворительной помощи. В том числе НДС 20 % - 2.82 рублей.</t>
  </si>
  <si>
    <r>
      <rPr>
        <sz val="8"/>
        <color rgb="FF000000"/>
        <rFont val="Times New Roman"/>
        <family val="1"/>
        <charset val="204"/>
      </rPr>
      <t>40802810500430002139
540860124136
ИП Викторенко Полина Николаевна</t>
    </r>
  </si>
  <si>
    <t>Оплата по сч 4 от 20 февраля 2020 г. за услуги по обслуживанию мероприятий для МБОУ Лицей 130 в рамках благотворительной помощи. НДС не облагается.</t>
  </si>
  <si>
    <r>
      <rPr>
        <sz val="8"/>
        <color rgb="FF000000"/>
        <rFont val="Times New Roman"/>
        <family val="1"/>
        <charset val="204"/>
      </rPr>
      <t>40702810916030001151
5406260827
ООО "Новотелеком"</t>
    </r>
  </si>
  <si>
    <t>Оплата за доступ к сети передачи данных за июль 2020 г. для Лицея №130 в рамках благотворительной помощи, ЛС 530696. В том числе НДС 20 % - 500.00 рублей.</t>
  </si>
  <si>
    <r>
      <rPr>
        <sz val="8"/>
        <color rgb="FF000000"/>
        <rFont val="Times New Roman"/>
        <family val="1"/>
        <charset val="204"/>
      </rPr>
      <t>40702810323230001381
5405390171
ООО "Лина-Н"</t>
    </r>
  </si>
  <si>
    <t>Оплата по сч. № 179 от 09.07.20 г. за перетяжку мебели для МБОУ Лицей 130 в рамках благотворительной помощи. НДС не облагается.</t>
  </si>
  <si>
    <r>
      <rPr>
        <sz val="8"/>
        <color rgb="FF000000"/>
        <rFont val="Times New Roman"/>
        <family val="1"/>
        <charset val="204"/>
      </rPr>
      <t>40802810344050042330
543671897055
ИП Пономарёва Елена Анатольевна</t>
    </r>
  </si>
  <si>
    <t>Оплата по сч. № ЦВ00000550 от 08.07.20 г. за рулонные жалюзи для МБОУ Лицей 130 в рамках благотворительной помощи. НДС не облагается.</t>
  </si>
  <si>
    <r>
      <rPr>
        <sz val="8"/>
        <color rgb="FF000000"/>
        <rFont val="Times New Roman"/>
        <family val="1"/>
        <charset val="204"/>
      </rPr>
      <t>40702810323120000418
5401199470
ООО "Доверенный врач"</t>
    </r>
  </si>
  <si>
    <t>За услуги ДМС согласно договору № 08-19 от 20.12.19 г. за июль 2020 г. для Лицея № 130 в рамках благотворительной помощи. НДС не облагается.</t>
  </si>
  <si>
    <r>
      <rPr>
        <sz val="8"/>
        <color rgb="FF000000"/>
        <rFont val="Times New Roman"/>
        <family val="1"/>
        <charset val="204"/>
      </rPr>
      <t>40702810901500000062
5408231719
ООО ЧОП "НВА-ЦЕНТР-Н"</t>
    </r>
  </si>
  <si>
    <t>За услуги охраны согласно Дог .№ 3 от 01.12.2011 за июль 2020 г. для Лицея № 130 в рамках благотворительной помощи. НДС не облагается.</t>
  </si>
  <si>
    <t>РОП 200713Re.i01 Отражено по операции с картой MasterCard Business 547944*****4180 за 11.07.2020. ФИО Держателя Ильина Татьяна Алексеевна. 1410 Покупка. KHOZYAYSTVENNYY          CHEREPANOVO  RUS.  КА_249081</t>
  </si>
  <si>
    <r>
      <rPr>
        <sz val="8"/>
        <color rgb="FF000000"/>
        <rFont val="Times New Roman"/>
        <family val="1"/>
        <charset val="204"/>
      </rPr>
      <t>40702810402020004281
5408295014
ООО "Комфорт"</t>
    </r>
  </si>
  <si>
    <t>Оплата по счету №28 от 14.07.20 г., за хозтовары (смеситель шаровый, арматура для бачка) для МБОУ Лицей 130 в рамках благотворительной помощи. НДС не облагается.</t>
  </si>
  <si>
    <t>Оплата по сч. № ЦВ00000577 от 14.07.20 г. за ремонт оконных блоков для МБОУ Лицей 130 в рамках благотворительной помощи. НДС не облагается.</t>
  </si>
  <si>
    <t>РОП 200723Re.i01 Отражено по операции с картой MasterCard Business 547944*****4180 за 22.07.2020. ФИО Держателя Ильина Татьяна Алексеевна. 1410 Покупка. ACADEMZAMOK MAGAZIN      NOVOSIBIRSK  RUS.  КА_282569</t>
  </si>
  <si>
    <t>РОП 200723Re.i01 Отражено по операции с картой MasterCard Business 547944*****4180 за 22.07.2020. ФИО Держателя Ильина Татьяна Алексеевна. 1410 Покупка. KREPEZH INSTUMENT        BERDSK       RUS.  КА_202787</t>
  </si>
  <si>
    <r>
      <rPr>
        <sz val="8"/>
        <color rgb="FF000000"/>
        <rFont val="Times New Roman"/>
        <family val="1"/>
        <charset val="204"/>
      </rPr>
      <t>40702810523000003063
5406576316
ООО ГК "Строительный город"</t>
    </r>
  </si>
  <si>
    <t>Оплата по сч.№308 от 23.07.2020 г. за сервисное обслуживание детского игрового оборудования на территории МБОУ Лицей 130 в рамках благотворительной помощи. В том числе НДС 20 % - 18179.83 рублей.</t>
  </si>
  <si>
    <t>РОП 200727re.d01 Отражено по операции с картой MasterCard Business 547944*****4180 за 25.07.2020. ФИО Держателя Ильина Татьяна Алексеевна. 1310 Покупка. FIXPRICE 4851            NOVOSIBIRSK  RUS.  КА_243184</t>
  </si>
  <si>
    <r>
      <rPr>
        <sz val="8"/>
        <color rgb="FF000000"/>
        <rFont val="Times New Roman"/>
        <family val="1"/>
        <charset val="204"/>
      </rPr>
      <t>40702810329020009429
5405508031
ООО "Завод Лампирис"</t>
    </r>
  </si>
  <si>
    <t>Оплата по счету № ЗЛ000000263 от 27.07.20 г. за светильники светодиодные для МБОУ Лицей 130 в рамках благотворительной помощи. В том числе НДС 20 % - 84186.67 рублей.</t>
  </si>
  <si>
    <t>РОП 200729Re.i01 Отражено по операции с картой MasterCard Business 547944*****4180 за 28.07.2020. ФИО Держателя Ильина Татьяна Алексеевна. 1410 Покупка. KREPEZH INSTUMENT        BERDSK       RUS.  КА_260887</t>
  </si>
  <si>
    <t>за счет ЕБВ</t>
  </si>
  <si>
    <t>целевые</t>
  </si>
  <si>
    <t>примечание</t>
  </si>
  <si>
    <t>Упр.фондом</t>
  </si>
  <si>
    <t>комфортная и безопасная среда</t>
  </si>
  <si>
    <t>развитие образоват деятельности</t>
  </si>
  <si>
    <t>гордись и помни свято</t>
  </si>
  <si>
    <t>Гранты и целевые, прочие расходы</t>
  </si>
  <si>
    <t>хоз.расходы</t>
  </si>
  <si>
    <t>июль</t>
  </si>
  <si>
    <t>услуги банка</t>
  </si>
  <si>
    <t>целевые транспортные услуги</t>
  </si>
  <si>
    <t>Оплата интернет канала</t>
  </si>
  <si>
    <t>директор, гл. бухгалтер, секретарь</t>
  </si>
  <si>
    <t>страховые взносы за июль</t>
  </si>
  <si>
    <t>взносы с зп</t>
  </si>
  <si>
    <t>Заработная плата за июль 2020 г. Резидент. НДС не облагается.</t>
  </si>
  <si>
    <t>зарплата сотрудников</t>
  </si>
  <si>
    <t>дмс учителей</t>
  </si>
  <si>
    <t>Целевые ДМС (50 % от учителей)</t>
  </si>
  <si>
    <t>Услуги охранной фирмы</t>
  </si>
  <si>
    <t>страховые взносы с заработной платы за июль</t>
  </si>
  <si>
    <t>ИЮЛЬ 2020 Г.</t>
  </si>
  <si>
    <t>ФОНД 130</t>
  </si>
  <si>
    <t>Яндекс.Деньги</t>
  </si>
  <si>
    <t>Комиссия Яндекс.Деньги (за перечисление 20000 руб.)</t>
  </si>
  <si>
    <t>Расходы на территории школы</t>
  </si>
  <si>
    <t>Организация общешкольных мероприятий</t>
  </si>
  <si>
    <t>текущий и летний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</si>
</sst>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2" x14ac:knownFonts="1">
    <font>
      <sz val="11"/>
      <color theme="1"/>
      <name val="Calibri"/>
      <family val="2"/>
      <scheme val="minor"/>
    </font>
    <font>
      <b/>
      <sz val="8"/>
      <color rgb="FF000000"/>
      <name val="Times New Roman"/>
      <family val="2"/>
    </font>
    <font>
      <sz val="8"/>
      <color rgb="FF000000"/>
      <name val="Times New Roman"/>
      <family val="2"/>
    </font>
    <font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2" fillId="7" borderId="1" xfId="0" applyNumberFormat="1" applyFont="1" applyFill="1" applyBorder="1" applyAlignment="1" applyProtection="1">
      <alignment horizontal="left" vertical="center" wrapText="1"/>
    </xf>
    <xf numFmtId="0" fontId="2" fillId="7" borderId="1" xfId="0" applyNumberFormat="1" applyFont="1" applyFill="1" applyBorder="1" applyAlignment="1" applyProtection="1">
      <alignment horizontal="left" vertical="center" wrapText="1"/>
    </xf>
    <xf numFmtId="4" fontId="5" fillId="0" borderId="5" xfId="0" applyNumberFormat="1" applyFont="1" applyBorder="1" applyAlignment="1">
      <alignment horizont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2" fillId="7" borderId="11" xfId="0" applyNumberFormat="1" applyFont="1" applyFill="1" applyBorder="1" applyAlignment="1" applyProtection="1">
      <alignment horizontal="left" vertical="center" wrapText="1"/>
    </xf>
    <xf numFmtId="0" fontId="1" fillId="4" borderId="6" xfId="0" applyNumberFormat="1" applyFont="1" applyFill="1" applyBorder="1" applyAlignment="1" applyProtection="1">
      <alignment horizontal="center" vertical="top" wrapText="1"/>
      <protection locked="0"/>
    </xf>
    <xf numFmtId="0" fontId="1" fillId="3" borderId="6" xfId="0" applyNumberFormat="1" applyFont="1" applyFill="1" applyBorder="1" applyAlignment="1" applyProtection="1">
      <alignment horizontal="center" vertical="top" wrapText="1"/>
    </xf>
    <xf numFmtId="0" fontId="0" fillId="11" borderId="6" xfId="0" applyFill="1" applyBorder="1" applyAlignment="1" applyProtection="1">
      <alignment horizontal="center" wrapText="1"/>
      <protection locked="0"/>
    </xf>
    <xf numFmtId="0" fontId="0" fillId="0" borderId="6" xfId="0" applyBorder="1"/>
    <xf numFmtId="4" fontId="0" fillId="0" borderId="6" xfId="0" applyNumberFormat="1" applyBorder="1"/>
    <xf numFmtId="0" fontId="0" fillId="11" borderId="6" xfId="0" applyFill="1" applyBorder="1" applyAlignment="1" applyProtection="1">
      <alignment wrapText="1"/>
      <protection locked="0"/>
    </xf>
    <xf numFmtId="0" fontId="0" fillId="2" borderId="6" xfId="0" applyNumberFormat="1" applyFont="1" applyFill="1" applyBorder="1" applyAlignment="1" applyProtection="1">
      <alignment horizontal="center" wrapText="1"/>
      <protection locked="0"/>
    </xf>
    <xf numFmtId="0" fontId="0" fillId="2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0" fillId="0" borderId="8" xfId="0" applyBorder="1"/>
    <xf numFmtId="0" fontId="0" fillId="0" borderId="7" xfId="0" applyBorder="1"/>
    <xf numFmtId="0" fontId="9" fillId="11" borderId="6" xfId="0" applyFont="1" applyFill="1" applyBorder="1" applyAlignment="1">
      <alignment horizontal="left" vertical="center" wrapText="1"/>
    </xf>
    <xf numFmtId="0" fontId="9" fillId="7" borderId="1" xfId="0" applyNumberFormat="1" applyFont="1" applyFill="1" applyBorder="1" applyAlignment="1" applyProtection="1">
      <alignment horizontal="left" vertical="center" wrapText="1"/>
    </xf>
    <xf numFmtId="4" fontId="0" fillId="0" borderId="9" xfId="0" applyNumberFormat="1" applyBorder="1"/>
    <xf numFmtId="4" fontId="10" fillId="0" borderId="5" xfId="0" applyNumberFormat="1" applyFont="1" applyBorder="1" applyAlignment="1">
      <alignment horizontal="center" wrapText="1"/>
    </xf>
    <xf numFmtId="0" fontId="4" fillId="2" borderId="0" xfId="0" applyNumberFormat="1" applyFont="1" applyFill="1" applyBorder="1" applyAlignment="1" applyProtection="1">
      <alignment wrapText="1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4" fillId="11" borderId="0" xfId="0" applyFont="1" applyFill="1" applyAlignment="1" applyProtection="1">
      <alignment horizontal="center" wrapText="1"/>
      <protection locked="0"/>
    </xf>
    <xf numFmtId="0" fontId="4" fillId="0" borderId="0" xfId="0" applyFont="1"/>
    <xf numFmtId="4" fontId="0" fillId="0" borderId="7" xfId="0" applyNumberFormat="1" applyBorder="1"/>
    <xf numFmtId="4" fontId="8" fillId="0" borderId="15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0" fontId="9" fillId="11" borderId="6" xfId="0" applyFont="1" applyFill="1" applyBorder="1" applyAlignment="1">
      <alignment vertical="center" wrapText="1"/>
    </xf>
    <xf numFmtId="4" fontId="0" fillId="0" borderId="7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0" xfId="0" applyNumberFormat="1" applyBorder="1" applyAlignment="1">
      <alignment horizontal="center"/>
    </xf>
    <xf numFmtId="4" fontId="5" fillId="0" borderId="2" xfId="0" applyNumberFormat="1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center" wrapText="1"/>
    </xf>
    <xf numFmtId="4" fontId="5" fillId="0" borderId="4" xfId="0" applyNumberFormat="1" applyFont="1" applyBorder="1" applyAlignment="1">
      <alignment horizontal="center" wrapText="1"/>
    </xf>
    <xf numFmtId="0" fontId="6" fillId="0" borderId="14" xfId="0" applyFont="1" applyBorder="1" applyAlignment="1" applyProtection="1">
      <alignment horizontal="center" wrapText="1"/>
      <protection locked="0"/>
    </xf>
    <xf numFmtId="0" fontId="0" fillId="2" borderId="8" xfId="0" applyNumberFormat="1" applyFont="1" applyFill="1" applyBorder="1" applyAlignment="1" applyProtection="1">
      <alignment horizontal="center" wrapText="1"/>
      <protection locked="0"/>
    </xf>
    <xf numFmtId="0" fontId="0" fillId="2" borderId="7" xfId="0" applyNumberFormat="1" applyFont="1" applyFill="1" applyBorder="1" applyAlignment="1" applyProtection="1">
      <alignment horizontal="center" wrapText="1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10" fillId="0" borderId="2" xfId="0" applyNumberFormat="1" applyFont="1" applyBorder="1" applyAlignment="1">
      <alignment horizontal="center" wrapText="1"/>
    </xf>
    <xf numFmtId="4" fontId="10" fillId="0" borderId="3" xfId="0" applyNumberFormat="1" applyFont="1" applyBorder="1" applyAlignment="1">
      <alignment horizontal="center" wrapText="1"/>
    </xf>
    <xf numFmtId="4" fontId="10" fillId="0" borderId="4" xfId="0" applyNumberFormat="1" applyFont="1" applyBorder="1" applyAlignment="1">
      <alignment horizontal="center" wrapText="1"/>
    </xf>
    <xf numFmtId="164" fontId="2" fillId="11" borderId="6" xfId="0" applyNumberFormat="1" applyFont="1" applyFill="1" applyBorder="1" applyAlignment="1">
      <alignment horizontal="center" vertical="center" wrapText="1"/>
    </xf>
    <xf numFmtId="0" fontId="2" fillId="11" borderId="6" xfId="0" applyFont="1" applyFill="1" applyBorder="1" applyAlignment="1" applyProtection="1">
      <alignment horizontal="center" vertical="center" wrapText="1"/>
      <protection locked="0"/>
    </xf>
    <xf numFmtId="4" fontId="11" fillId="11" borderId="6" xfId="0" applyNumberFormat="1" applyFont="1" applyFill="1" applyBorder="1" applyAlignment="1">
      <alignment horizontal="right" vertical="center" wrapText="1"/>
    </xf>
    <xf numFmtId="0" fontId="11" fillId="11" borderId="6" xfId="0" applyFont="1" applyFill="1" applyBorder="1" applyAlignment="1" applyProtection="1">
      <alignment horizontal="right" vertical="center" wrapText="1"/>
      <protection locked="0"/>
    </xf>
    <xf numFmtId="0" fontId="2" fillId="11" borderId="6" xfId="0" applyFont="1" applyFill="1" applyBorder="1" applyAlignment="1">
      <alignment horizontal="left" vertical="center" wrapText="1"/>
    </xf>
    <xf numFmtId="0" fontId="2" fillId="11" borderId="6" xfId="0" applyFont="1" applyFill="1" applyBorder="1" applyAlignment="1" applyProtection="1">
      <alignment horizontal="left" vertical="center" wrapText="1"/>
      <protection locked="0"/>
    </xf>
    <xf numFmtId="0" fontId="1" fillId="3" borderId="6" xfId="0" applyNumberFormat="1" applyFont="1" applyFill="1" applyBorder="1" applyAlignment="1" applyProtection="1">
      <alignment horizontal="center" vertical="top" wrapText="1"/>
    </xf>
    <xf numFmtId="0" fontId="1" fillId="4" borderId="6" xfId="0" applyNumberFormat="1" applyFont="1" applyFill="1" applyBorder="1" applyAlignment="1" applyProtection="1">
      <alignment horizontal="center" vertical="top" wrapText="1"/>
      <protection locked="0"/>
    </xf>
    <xf numFmtId="164" fontId="2" fillId="5" borderId="11" xfId="0" applyNumberFormat="1" applyFont="1" applyFill="1" applyBorder="1" applyAlignment="1" applyProtection="1">
      <alignment horizontal="center" vertical="center" wrapText="1"/>
    </xf>
    <xf numFmtId="0" fontId="2" fillId="6" borderId="11" xfId="0" applyNumberFormat="1" applyFont="1" applyFill="1" applyBorder="1" applyAlignment="1" applyProtection="1">
      <alignment horizontal="center" vertical="center" wrapText="1"/>
      <protection locked="0"/>
    </xf>
    <xf numFmtId="4" fontId="11" fillId="9" borderId="11" xfId="0" applyNumberFormat="1" applyFont="1" applyFill="1" applyBorder="1" applyAlignment="1" applyProtection="1">
      <alignment horizontal="right" vertical="center" wrapText="1"/>
    </xf>
    <xf numFmtId="0" fontId="11" fillId="1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7" borderId="11" xfId="0" applyNumberFormat="1" applyFont="1" applyFill="1" applyBorder="1" applyAlignment="1" applyProtection="1">
      <alignment horizontal="left" vertical="center" wrapText="1"/>
    </xf>
    <xf numFmtId="0" fontId="2" fillId="8" borderId="12" xfId="0" applyNumberFormat="1" applyFont="1" applyFill="1" applyBorder="1" applyAlignment="1" applyProtection="1">
      <alignment horizontal="left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 wrapText="1"/>
    </xf>
    <xf numFmtId="0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9" borderId="1" xfId="0" applyNumberFormat="1" applyFont="1" applyFill="1" applyBorder="1" applyAlignment="1" applyProtection="1">
      <alignment horizontal="right" vertical="center" wrapText="1"/>
    </xf>
    <xf numFmtId="0" fontId="11" fillId="1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7" borderId="1" xfId="0" applyNumberFormat="1" applyFont="1" applyFill="1" applyBorder="1" applyAlignment="1" applyProtection="1">
      <alignment horizontal="left" vertical="center" wrapText="1"/>
    </xf>
    <xf numFmtId="0" fontId="2" fillId="8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8" borderId="1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P33"/>
  <sheetViews>
    <sheetView tabSelected="1" topLeftCell="A22" workbookViewId="0">
      <selection activeCell="I19" sqref="I19:J19"/>
    </sheetView>
  </sheetViews>
  <sheetFormatPr defaultRowHeight="14.4" x14ac:dyDescent="0.3"/>
  <cols>
    <col min="1" max="1" width="2.6640625" customWidth="1"/>
    <col min="2" max="2" width="3.109375" customWidth="1"/>
    <col min="3" max="3" width="5.33203125" customWidth="1"/>
    <col min="4" max="4" width="21.77734375" customWidth="1"/>
    <col min="5" max="5" width="4.33203125" customWidth="1"/>
    <col min="6" max="6" width="3.33203125" customWidth="1"/>
    <col min="7" max="7" width="2.109375" customWidth="1"/>
    <col min="8" max="8" width="2.33203125" customWidth="1"/>
    <col min="9" max="9" width="23.109375" customWidth="1"/>
    <col min="10" max="10" width="27.77734375" customWidth="1"/>
    <col min="11" max="11" width="18.77734375" style="15" customWidth="1"/>
    <col min="12" max="15" width="16.44140625" customWidth="1"/>
    <col min="16" max="16" width="16.44140625" style="37" customWidth="1"/>
  </cols>
  <sheetData>
    <row r="1" spans="1:16" s="26" customFormat="1" ht="15" thickBot="1" x14ac:dyDescent="0.35">
      <c r="A1" s="22"/>
      <c r="B1" s="22"/>
      <c r="C1" s="23" t="s">
        <v>64</v>
      </c>
      <c r="D1" s="22"/>
      <c r="E1" s="24" t="s">
        <v>65</v>
      </c>
      <c r="F1" s="22"/>
      <c r="G1" s="22"/>
      <c r="H1" s="22"/>
      <c r="I1" s="22"/>
      <c r="J1" s="22"/>
      <c r="K1" s="25"/>
      <c r="L1" s="39" t="s">
        <v>42</v>
      </c>
      <c r="M1" s="40"/>
      <c r="N1" s="40"/>
      <c r="O1" s="41"/>
      <c r="P1" s="4" t="s">
        <v>43</v>
      </c>
    </row>
    <row r="2" spans="1:16" x14ac:dyDescent="0.3">
      <c r="A2" s="58" t="s">
        <v>0</v>
      </c>
      <c r="B2" s="59"/>
      <c r="C2" s="59"/>
      <c r="D2" s="7"/>
      <c r="E2" s="58" t="s">
        <v>1</v>
      </c>
      <c r="F2" s="59"/>
      <c r="G2" s="59"/>
      <c r="H2" s="59"/>
      <c r="I2" s="58" t="s">
        <v>2</v>
      </c>
      <c r="J2" s="59"/>
      <c r="K2" s="42" t="s">
        <v>44</v>
      </c>
      <c r="L2" s="31">
        <v>1</v>
      </c>
      <c r="M2" s="5">
        <v>2</v>
      </c>
      <c r="N2" s="5">
        <v>3</v>
      </c>
      <c r="O2" s="5">
        <v>4</v>
      </c>
      <c r="P2" s="32">
        <v>5</v>
      </c>
    </row>
    <row r="3" spans="1:16" ht="24.6" thickBot="1" x14ac:dyDescent="0.35">
      <c r="A3" s="59"/>
      <c r="B3" s="59"/>
      <c r="C3" s="59"/>
      <c r="D3" s="8" t="s">
        <v>3</v>
      </c>
      <c r="E3" s="59"/>
      <c r="F3" s="59"/>
      <c r="G3" s="59"/>
      <c r="H3" s="59"/>
      <c r="I3" s="59"/>
      <c r="J3" s="59"/>
      <c r="K3" s="42"/>
      <c r="L3" s="28" t="s">
        <v>45</v>
      </c>
      <c r="M3" s="29" t="s">
        <v>46</v>
      </c>
      <c r="N3" s="29" t="s">
        <v>47</v>
      </c>
      <c r="O3" s="29" t="s">
        <v>48</v>
      </c>
      <c r="P3" s="30" t="s">
        <v>49</v>
      </c>
    </row>
    <row r="4" spans="1:16" ht="40.799999999999997" x14ac:dyDescent="0.3">
      <c r="A4" s="60">
        <v>44014.853564814664</v>
      </c>
      <c r="B4" s="61"/>
      <c r="C4" s="61"/>
      <c r="D4" s="6" t="s">
        <v>4</v>
      </c>
      <c r="E4" s="62">
        <v>526.85</v>
      </c>
      <c r="F4" s="63"/>
      <c r="G4" s="63"/>
      <c r="H4" s="63"/>
      <c r="I4" s="64" t="s">
        <v>5</v>
      </c>
      <c r="J4" s="65"/>
      <c r="K4" s="9" t="s">
        <v>50</v>
      </c>
      <c r="L4" s="17"/>
      <c r="M4" s="27">
        <f>E4</f>
        <v>526.85</v>
      </c>
      <c r="N4" s="17"/>
      <c r="O4" s="17"/>
      <c r="P4" s="34"/>
    </row>
    <row r="5" spans="1:16" ht="40.799999999999997" x14ac:dyDescent="0.3">
      <c r="A5" s="66">
        <v>44014.8567824075</v>
      </c>
      <c r="B5" s="67"/>
      <c r="C5" s="67"/>
      <c r="D5" s="2" t="s">
        <v>4</v>
      </c>
      <c r="E5" s="68">
        <v>1246</v>
      </c>
      <c r="F5" s="69"/>
      <c r="G5" s="69"/>
      <c r="H5" s="69"/>
      <c r="I5" s="70" t="s">
        <v>6</v>
      </c>
      <c r="J5" s="71"/>
      <c r="K5" s="9" t="s">
        <v>50</v>
      </c>
      <c r="L5" s="10"/>
      <c r="M5" s="11">
        <f>E5</f>
        <v>1246</v>
      </c>
      <c r="N5" s="10"/>
      <c r="O5" s="10"/>
      <c r="P5" s="35"/>
    </row>
    <row r="6" spans="1:16" ht="40.799999999999997" x14ac:dyDescent="0.3">
      <c r="A6" s="66" t="s">
        <v>51</v>
      </c>
      <c r="B6" s="67"/>
      <c r="C6" s="67"/>
      <c r="D6" s="2" t="s">
        <v>7</v>
      </c>
      <c r="E6" s="68">
        <v>2411.4699999999998</v>
      </c>
      <c r="F6" s="69"/>
      <c r="G6" s="69"/>
      <c r="H6" s="69"/>
      <c r="I6" s="70" t="s">
        <v>8</v>
      </c>
      <c r="J6" s="71"/>
      <c r="K6" s="13" t="s">
        <v>52</v>
      </c>
      <c r="L6" s="11">
        <f>E6</f>
        <v>2411.4699999999998</v>
      </c>
      <c r="M6" s="10"/>
      <c r="N6" s="10"/>
      <c r="O6" s="10"/>
      <c r="P6" s="35"/>
    </row>
    <row r="7" spans="1:16" x14ac:dyDescent="0.3">
      <c r="A7" s="52" t="s">
        <v>51</v>
      </c>
      <c r="B7" s="53"/>
      <c r="C7" s="53"/>
      <c r="D7" s="33" t="s">
        <v>66</v>
      </c>
      <c r="E7" s="54">
        <v>560</v>
      </c>
      <c r="F7" s="55"/>
      <c r="G7" s="55"/>
      <c r="H7" s="55"/>
      <c r="I7" s="56" t="s">
        <v>67</v>
      </c>
      <c r="J7" s="57"/>
      <c r="K7" s="9" t="s">
        <v>52</v>
      </c>
      <c r="L7" s="11">
        <f>E7</f>
        <v>560</v>
      </c>
      <c r="M7" s="16"/>
      <c r="N7" s="16"/>
      <c r="O7" s="16"/>
      <c r="P7" s="36"/>
    </row>
    <row r="8" spans="1:16" x14ac:dyDescent="0.3">
      <c r="A8" s="66">
        <v>44018.262002314907</v>
      </c>
      <c r="B8" s="67"/>
      <c r="C8" s="67"/>
      <c r="D8" s="70" t="s">
        <v>9</v>
      </c>
      <c r="E8" s="68">
        <v>48080</v>
      </c>
      <c r="F8" s="69"/>
      <c r="G8" s="69"/>
      <c r="H8" s="69"/>
      <c r="I8" s="70" t="s">
        <v>10</v>
      </c>
      <c r="J8" s="71"/>
      <c r="K8" s="43" t="s">
        <v>53</v>
      </c>
      <c r="L8" s="45"/>
      <c r="M8" s="16"/>
      <c r="N8" s="16"/>
      <c r="O8" s="16"/>
      <c r="P8" s="47">
        <f>E8</f>
        <v>48080</v>
      </c>
    </row>
    <row r="9" spans="1:16" x14ac:dyDescent="0.3">
      <c r="A9" s="67"/>
      <c r="B9" s="67"/>
      <c r="C9" s="67"/>
      <c r="D9" s="72"/>
      <c r="E9" s="69"/>
      <c r="F9" s="69"/>
      <c r="G9" s="69"/>
      <c r="H9" s="69"/>
      <c r="I9" s="72"/>
      <c r="J9" s="71"/>
      <c r="K9" s="44"/>
      <c r="L9" s="46"/>
      <c r="M9" s="17"/>
      <c r="N9" s="17"/>
      <c r="O9" s="17"/>
      <c r="P9" s="48"/>
    </row>
    <row r="10" spans="1:16" ht="40.799999999999997" x14ac:dyDescent="0.3">
      <c r="A10" s="66">
        <v>44019.377152777743</v>
      </c>
      <c r="B10" s="67"/>
      <c r="C10" s="67"/>
      <c r="D10" s="2" t="s">
        <v>11</v>
      </c>
      <c r="E10" s="68">
        <v>100000</v>
      </c>
      <c r="F10" s="69"/>
      <c r="G10" s="69"/>
      <c r="H10" s="69"/>
      <c r="I10" s="70" t="s">
        <v>12</v>
      </c>
      <c r="J10" s="71"/>
      <c r="K10" s="13" t="s">
        <v>70</v>
      </c>
      <c r="L10" s="10"/>
      <c r="M10" s="11"/>
      <c r="N10" s="10"/>
      <c r="O10" s="10"/>
      <c r="P10" s="35">
        <v>100000</v>
      </c>
    </row>
    <row r="11" spans="1:16" ht="40.799999999999997" x14ac:dyDescent="0.3">
      <c r="A11" s="66">
        <v>44020.812847222202</v>
      </c>
      <c r="B11" s="67"/>
      <c r="C11" s="67"/>
      <c r="D11" s="2" t="s">
        <v>13</v>
      </c>
      <c r="E11" s="68">
        <v>450</v>
      </c>
      <c r="F11" s="69"/>
      <c r="G11" s="69"/>
      <c r="H11" s="69"/>
      <c r="I11" s="70" t="s">
        <v>14</v>
      </c>
      <c r="J11" s="71"/>
      <c r="K11" s="9" t="s">
        <v>50</v>
      </c>
      <c r="L11" s="10"/>
      <c r="M11" s="11">
        <f t="shared" ref="M11:M12" si="0">E11</f>
        <v>450</v>
      </c>
      <c r="N11" s="10"/>
      <c r="O11" s="10"/>
      <c r="P11" s="35"/>
    </row>
    <row r="12" spans="1:16" ht="40.799999999999997" x14ac:dyDescent="0.3">
      <c r="A12" s="66">
        <v>44020.813969907351</v>
      </c>
      <c r="B12" s="67"/>
      <c r="C12" s="67"/>
      <c r="D12" s="2" t="s">
        <v>13</v>
      </c>
      <c r="E12" s="68">
        <v>3300</v>
      </c>
      <c r="F12" s="69"/>
      <c r="G12" s="69"/>
      <c r="H12" s="69"/>
      <c r="I12" s="70" t="s">
        <v>15</v>
      </c>
      <c r="J12" s="71"/>
      <c r="K12" s="9" t="s">
        <v>50</v>
      </c>
      <c r="L12" s="10"/>
      <c r="M12" s="11">
        <f t="shared" si="0"/>
        <v>3300</v>
      </c>
      <c r="N12" s="10"/>
      <c r="O12" s="10"/>
      <c r="P12" s="35"/>
    </row>
    <row r="13" spans="1:16" ht="40.799999999999997" x14ac:dyDescent="0.3">
      <c r="A13" s="66">
        <v>44022.333703703713</v>
      </c>
      <c r="B13" s="67"/>
      <c r="C13" s="67"/>
      <c r="D13" s="2" t="s">
        <v>16</v>
      </c>
      <c r="E13" s="68">
        <v>16.940000000000001</v>
      </c>
      <c r="F13" s="69"/>
      <c r="G13" s="69"/>
      <c r="H13" s="69"/>
      <c r="I13" s="70" t="s">
        <v>17</v>
      </c>
      <c r="J13" s="71"/>
      <c r="K13" s="9" t="s">
        <v>54</v>
      </c>
      <c r="L13" s="10"/>
      <c r="M13" s="11">
        <f>E13</f>
        <v>16.940000000000001</v>
      </c>
      <c r="N13" s="10"/>
      <c r="O13" s="10"/>
      <c r="P13" s="35"/>
    </row>
    <row r="14" spans="1:16" x14ac:dyDescent="0.3">
      <c r="A14" s="66" t="s">
        <v>51</v>
      </c>
      <c r="B14" s="67"/>
      <c r="C14" s="67"/>
      <c r="D14" s="19" t="s">
        <v>56</v>
      </c>
      <c r="E14" s="68">
        <v>12684</v>
      </c>
      <c r="F14" s="69"/>
      <c r="G14" s="69"/>
      <c r="H14" s="69"/>
      <c r="I14" s="70" t="s">
        <v>63</v>
      </c>
      <c r="J14" s="71"/>
      <c r="K14" s="13" t="s">
        <v>57</v>
      </c>
      <c r="L14" s="11">
        <f>E14</f>
        <v>12684</v>
      </c>
      <c r="M14" s="10"/>
      <c r="N14" s="10"/>
      <c r="O14" s="10"/>
      <c r="P14" s="35"/>
    </row>
    <row r="15" spans="1:16" ht="43.2" x14ac:dyDescent="0.3">
      <c r="A15" s="66">
        <v>44022.352442129515</v>
      </c>
      <c r="B15" s="67"/>
      <c r="C15" s="67"/>
      <c r="D15" s="2" t="s">
        <v>18</v>
      </c>
      <c r="E15" s="68">
        <v>900</v>
      </c>
      <c r="F15" s="69"/>
      <c r="G15" s="69"/>
      <c r="H15" s="69"/>
      <c r="I15" s="70" t="s">
        <v>19</v>
      </c>
      <c r="J15" s="71"/>
      <c r="K15" s="13" t="s">
        <v>69</v>
      </c>
      <c r="L15" s="10"/>
      <c r="M15" s="11"/>
      <c r="N15" s="10"/>
      <c r="O15" s="10">
        <v>900</v>
      </c>
      <c r="P15" s="35"/>
    </row>
    <row r="16" spans="1:16" ht="30.6" x14ac:dyDescent="0.3">
      <c r="A16" s="66">
        <v>44022.337164351717</v>
      </c>
      <c r="B16" s="67"/>
      <c r="C16" s="67"/>
      <c r="D16" s="2" t="s">
        <v>20</v>
      </c>
      <c r="E16" s="68">
        <v>3000</v>
      </c>
      <c r="F16" s="69"/>
      <c r="G16" s="69"/>
      <c r="H16" s="69"/>
      <c r="I16" s="70" t="s">
        <v>21</v>
      </c>
      <c r="J16" s="71"/>
      <c r="K16" s="9" t="s">
        <v>54</v>
      </c>
      <c r="L16" s="10"/>
      <c r="M16" s="11">
        <f>E16</f>
        <v>3000</v>
      </c>
      <c r="N16" s="10"/>
      <c r="O16" s="10"/>
      <c r="P16" s="35"/>
    </row>
    <row r="17" spans="1:16" ht="28.8" x14ac:dyDescent="0.3">
      <c r="A17" s="66" t="s">
        <v>51</v>
      </c>
      <c r="B17" s="67"/>
      <c r="C17" s="67"/>
      <c r="D17" s="18" t="s">
        <v>55</v>
      </c>
      <c r="E17" s="68">
        <v>42000</v>
      </c>
      <c r="F17" s="69"/>
      <c r="G17" s="69"/>
      <c r="H17" s="69"/>
      <c r="I17" s="70" t="s">
        <v>58</v>
      </c>
      <c r="J17" s="71"/>
      <c r="K17" s="9" t="s">
        <v>59</v>
      </c>
      <c r="L17" s="11">
        <f>E17</f>
        <v>42000</v>
      </c>
      <c r="M17" s="10"/>
      <c r="N17" s="10"/>
      <c r="O17" s="10"/>
      <c r="P17" s="35"/>
    </row>
    <row r="18" spans="1:16" ht="30.6" x14ac:dyDescent="0.3">
      <c r="A18" s="66">
        <v>44022.689837962855</v>
      </c>
      <c r="B18" s="67"/>
      <c r="C18" s="67"/>
      <c r="D18" s="2" t="s">
        <v>22</v>
      </c>
      <c r="E18" s="68">
        <v>13480</v>
      </c>
      <c r="F18" s="69"/>
      <c r="G18" s="69"/>
      <c r="H18" s="69"/>
      <c r="I18" s="70" t="s">
        <v>23</v>
      </c>
      <c r="J18" s="71"/>
      <c r="K18" s="13" t="s">
        <v>50</v>
      </c>
      <c r="L18" s="10"/>
      <c r="M18" s="11">
        <f>E18</f>
        <v>13480</v>
      </c>
      <c r="N18" s="10"/>
      <c r="O18" s="10"/>
      <c r="P18" s="35"/>
    </row>
    <row r="19" spans="1:16" ht="40.799999999999997" x14ac:dyDescent="0.3">
      <c r="A19" s="66">
        <v>44022.341076388955</v>
      </c>
      <c r="B19" s="67"/>
      <c r="C19" s="67"/>
      <c r="D19" s="2" t="s">
        <v>24</v>
      </c>
      <c r="E19" s="68">
        <v>17006.88</v>
      </c>
      <c r="F19" s="69"/>
      <c r="G19" s="69"/>
      <c r="H19" s="69"/>
      <c r="I19" s="70" t="s">
        <v>25</v>
      </c>
      <c r="J19" s="71"/>
      <c r="K19" s="13" t="s">
        <v>50</v>
      </c>
      <c r="L19" s="10"/>
      <c r="M19" s="11">
        <f>E19</f>
        <v>17006.88</v>
      </c>
      <c r="N19" s="10"/>
      <c r="O19" s="10"/>
      <c r="P19" s="35"/>
    </row>
    <row r="20" spans="1:16" ht="30.6" x14ac:dyDescent="0.3">
      <c r="A20" s="66">
        <v>44022.33689814806</v>
      </c>
      <c r="B20" s="67"/>
      <c r="C20" s="67"/>
      <c r="D20" s="2" t="s">
        <v>26</v>
      </c>
      <c r="E20" s="54">
        <v>14200</v>
      </c>
      <c r="F20" s="55"/>
      <c r="G20" s="55"/>
      <c r="H20" s="55"/>
      <c r="I20" s="70" t="s">
        <v>27</v>
      </c>
      <c r="J20" s="71"/>
      <c r="K20" s="12" t="s">
        <v>60</v>
      </c>
      <c r="L20" s="10"/>
      <c r="N20" s="11">
        <f>E20</f>
        <v>14200</v>
      </c>
      <c r="O20" s="10"/>
      <c r="P20" s="35"/>
    </row>
    <row r="21" spans="1:16" ht="30.6" x14ac:dyDescent="0.3">
      <c r="A21" s="66">
        <v>44023</v>
      </c>
      <c r="B21" s="67"/>
      <c r="C21" s="67"/>
      <c r="D21" s="3" t="s">
        <v>26</v>
      </c>
      <c r="E21" s="54">
        <v>21575</v>
      </c>
      <c r="F21" s="55"/>
      <c r="G21" s="55"/>
      <c r="H21" s="55"/>
      <c r="I21" s="70" t="s">
        <v>27</v>
      </c>
      <c r="J21" s="71"/>
      <c r="K21" s="12" t="s">
        <v>61</v>
      </c>
      <c r="L21" s="10"/>
      <c r="M21" s="10"/>
      <c r="N21" s="10"/>
      <c r="O21" s="10"/>
      <c r="P21" s="35">
        <f>E21</f>
        <v>21575</v>
      </c>
    </row>
    <row r="22" spans="1:16" ht="28.2" customHeight="1" x14ac:dyDescent="0.3">
      <c r="A22" s="66">
        <v>44022.339467592537</v>
      </c>
      <c r="B22" s="67"/>
      <c r="C22" s="67"/>
      <c r="D22" s="2" t="s">
        <v>28</v>
      </c>
      <c r="E22" s="68">
        <v>75000</v>
      </c>
      <c r="F22" s="69"/>
      <c r="G22" s="69"/>
      <c r="H22" s="69"/>
      <c r="I22" s="70" t="s">
        <v>29</v>
      </c>
      <c r="J22" s="71"/>
      <c r="K22" s="9" t="s">
        <v>62</v>
      </c>
      <c r="L22" s="10"/>
      <c r="M22" s="11">
        <f>E22</f>
        <v>75000</v>
      </c>
      <c r="N22" s="10"/>
      <c r="O22" s="10"/>
      <c r="P22" s="35"/>
    </row>
    <row r="23" spans="1:16" ht="40.799999999999997" x14ac:dyDescent="0.3">
      <c r="A23" s="66">
        <v>44027.529895833228</v>
      </c>
      <c r="B23" s="67"/>
      <c r="C23" s="67"/>
      <c r="D23" s="2" t="s">
        <v>13</v>
      </c>
      <c r="E23" s="68">
        <v>560</v>
      </c>
      <c r="F23" s="69"/>
      <c r="G23" s="69"/>
      <c r="H23" s="69"/>
      <c r="I23" s="70" t="s">
        <v>30</v>
      </c>
      <c r="J23" s="71"/>
      <c r="K23" s="9" t="s">
        <v>50</v>
      </c>
      <c r="L23" s="10"/>
      <c r="M23" s="11">
        <f>E23</f>
        <v>560</v>
      </c>
      <c r="N23" s="10"/>
      <c r="O23" s="10"/>
      <c r="P23" s="35"/>
    </row>
    <row r="24" spans="1:16" ht="30.6" x14ac:dyDescent="0.3">
      <c r="A24" s="66">
        <v>44029.351666666567</v>
      </c>
      <c r="B24" s="67"/>
      <c r="C24" s="67"/>
      <c r="D24" s="2" t="s">
        <v>31</v>
      </c>
      <c r="E24" s="68">
        <v>7460</v>
      </c>
      <c r="F24" s="69"/>
      <c r="G24" s="69"/>
      <c r="H24" s="69"/>
      <c r="I24" s="70" t="s">
        <v>32</v>
      </c>
      <c r="J24" s="71"/>
      <c r="K24" s="13" t="s">
        <v>50</v>
      </c>
      <c r="L24" s="10"/>
      <c r="M24" s="11">
        <f>E24</f>
        <v>7460</v>
      </c>
      <c r="N24" s="10"/>
      <c r="O24" s="10"/>
      <c r="P24" s="35"/>
    </row>
    <row r="25" spans="1:16" ht="40.799999999999997" x14ac:dyDescent="0.3">
      <c r="A25" s="66">
        <v>44029.367928240914</v>
      </c>
      <c r="B25" s="67"/>
      <c r="C25" s="67"/>
      <c r="D25" s="2" t="s">
        <v>24</v>
      </c>
      <c r="E25" s="68">
        <v>86850</v>
      </c>
      <c r="F25" s="69"/>
      <c r="G25" s="69"/>
      <c r="H25" s="69"/>
      <c r="I25" s="70" t="s">
        <v>33</v>
      </c>
      <c r="J25" s="71"/>
      <c r="K25" s="13" t="s">
        <v>50</v>
      </c>
      <c r="L25" s="10"/>
      <c r="M25" s="11">
        <f>E25</f>
        <v>86850</v>
      </c>
      <c r="N25" s="10"/>
      <c r="O25" s="10"/>
      <c r="P25" s="35"/>
    </row>
    <row r="26" spans="1:16" ht="40.799999999999997" x14ac:dyDescent="0.3">
      <c r="A26" s="66">
        <v>44036.59019675944</v>
      </c>
      <c r="B26" s="67"/>
      <c r="C26" s="67"/>
      <c r="D26" s="2" t="s">
        <v>13</v>
      </c>
      <c r="E26" s="68">
        <v>1000</v>
      </c>
      <c r="F26" s="69"/>
      <c r="G26" s="69"/>
      <c r="H26" s="69"/>
      <c r="I26" s="70" t="s">
        <v>34</v>
      </c>
      <c r="J26" s="71"/>
      <c r="K26" s="9" t="s">
        <v>50</v>
      </c>
      <c r="L26" s="10"/>
      <c r="M26" s="11">
        <f t="shared" ref="M26:M27" si="1">E26</f>
        <v>1000</v>
      </c>
      <c r="N26" s="10"/>
      <c r="O26" s="10"/>
      <c r="P26" s="35"/>
    </row>
    <row r="27" spans="1:16" ht="40.799999999999997" x14ac:dyDescent="0.3">
      <c r="A27" s="66">
        <v>44036.615844907239</v>
      </c>
      <c r="B27" s="67"/>
      <c r="C27" s="67"/>
      <c r="D27" s="2" t="s">
        <v>13</v>
      </c>
      <c r="E27" s="68">
        <v>1043</v>
      </c>
      <c r="F27" s="69"/>
      <c r="G27" s="69"/>
      <c r="H27" s="69"/>
      <c r="I27" s="70" t="s">
        <v>35</v>
      </c>
      <c r="J27" s="71"/>
      <c r="K27" s="9" t="s">
        <v>50</v>
      </c>
      <c r="L27" s="10"/>
      <c r="M27" s="11">
        <f t="shared" si="1"/>
        <v>1043</v>
      </c>
      <c r="N27" s="10"/>
      <c r="O27" s="10"/>
      <c r="P27" s="35"/>
    </row>
    <row r="28" spans="1:16" ht="30.6" x14ac:dyDescent="0.3">
      <c r="A28" s="66">
        <v>44036.406504629645</v>
      </c>
      <c r="B28" s="67"/>
      <c r="C28" s="67"/>
      <c r="D28" s="2" t="s">
        <v>36</v>
      </c>
      <c r="E28" s="68">
        <v>109079</v>
      </c>
      <c r="F28" s="69"/>
      <c r="G28" s="69"/>
      <c r="H28" s="69"/>
      <c r="I28" s="70" t="s">
        <v>37</v>
      </c>
      <c r="J28" s="71"/>
      <c r="K28" s="13" t="s">
        <v>68</v>
      </c>
      <c r="L28" s="10"/>
      <c r="M28" s="11">
        <f>E28</f>
        <v>109079</v>
      </c>
      <c r="N28" s="10"/>
      <c r="O28" s="10"/>
      <c r="P28" s="35"/>
    </row>
    <row r="29" spans="1:16" ht="40.799999999999997" x14ac:dyDescent="0.3">
      <c r="A29" s="66">
        <v>44040.838159722276</v>
      </c>
      <c r="B29" s="67"/>
      <c r="C29" s="67"/>
      <c r="D29" s="2" t="s">
        <v>13</v>
      </c>
      <c r="E29" s="68">
        <v>623</v>
      </c>
      <c r="F29" s="69"/>
      <c r="G29" s="69"/>
      <c r="H29" s="69"/>
      <c r="I29" s="70" t="s">
        <v>38</v>
      </c>
      <c r="J29" s="71"/>
      <c r="K29" s="9" t="s">
        <v>50</v>
      </c>
      <c r="L29" s="10"/>
      <c r="M29" s="11">
        <f>E29</f>
        <v>623</v>
      </c>
      <c r="N29" s="10"/>
      <c r="O29" s="10"/>
      <c r="P29" s="35"/>
    </row>
    <row r="30" spans="1:16" ht="30.6" x14ac:dyDescent="0.3">
      <c r="A30" s="66">
        <v>44040.266030092724</v>
      </c>
      <c r="B30" s="67"/>
      <c r="C30" s="67"/>
      <c r="D30" s="2" t="s">
        <v>39</v>
      </c>
      <c r="E30" s="68">
        <v>505120</v>
      </c>
      <c r="F30" s="69"/>
      <c r="G30" s="69"/>
      <c r="H30" s="69"/>
      <c r="I30" s="70" t="s">
        <v>40</v>
      </c>
      <c r="J30" s="71"/>
      <c r="K30" s="13" t="s">
        <v>50</v>
      </c>
      <c r="L30" s="10"/>
      <c r="M30" s="11">
        <f>E30</f>
        <v>505120</v>
      </c>
      <c r="N30" s="10"/>
      <c r="O30" s="10"/>
      <c r="P30" s="35"/>
    </row>
    <row r="31" spans="1:16" ht="41.4" thickBot="1" x14ac:dyDescent="0.35">
      <c r="A31" s="66">
        <v>44042.618379629683</v>
      </c>
      <c r="B31" s="67"/>
      <c r="C31" s="67"/>
      <c r="D31" s="2" t="s">
        <v>13</v>
      </c>
      <c r="E31" s="68">
        <v>304</v>
      </c>
      <c r="F31" s="69"/>
      <c r="G31" s="69"/>
      <c r="H31" s="69"/>
      <c r="I31" s="70" t="s">
        <v>41</v>
      </c>
      <c r="J31" s="71"/>
      <c r="K31" s="9" t="s">
        <v>50</v>
      </c>
      <c r="L31" s="10"/>
      <c r="M31" s="11">
        <f>E31</f>
        <v>304</v>
      </c>
      <c r="N31" s="10"/>
      <c r="O31" s="10"/>
      <c r="P31" s="35"/>
    </row>
    <row r="32" spans="1:16" ht="15" thickBo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4"/>
      <c r="L32" s="20">
        <f>SUM(L4:L31)</f>
        <v>57655.47</v>
      </c>
      <c r="M32" s="20">
        <f t="shared" ref="M32:P32" si="2">SUM(M4:M31)</f>
        <v>826065.66999999993</v>
      </c>
      <c r="N32" s="20">
        <f t="shared" si="2"/>
        <v>14200</v>
      </c>
      <c r="O32" s="20">
        <f t="shared" si="2"/>
        <v>900</v>
      </c>
      <c r="P32" s="38">
        <f t="shared" si="2"/>
        <v>169655</v>
      </c>
    </row>
    <row r="33" spans="12:16" ht="15" thickBot="1" x14ac:dyDescent="0.35">
      <c r="L33" s="49" t="s">
        <v>42</v>
      </c>
      <c r="M33" s="50"/>
      <c r="N33" s="50"/>
      <c r="O33" s="51"/>
      <c r="P33" s="21" t="s">
        <v>43</v>
      </c>
    </row>
  </sheetData>
  <autoFilter ref="A3:K31" xr:uid="{CAEC031F-3568-47CA-9EA1-A3944267D209}">
    <filterColumn colId="0" showButton="0"/>
    <filterColumn colId="1" showButton="0"/>
    <filterColumn colId="4" showButton="0"/>
    <filterColumn colId="5" showButton="0"/>
    <filterColumn colId="6" showButton="0"/>
    <filterColumn colId="8" showButton="0"/>
  </autoFilter>
  <mergeCells count="91">
    <mergeCell ref="I31:J31"/>
    <mergeCell ref="A31:C31"/>
    <mergeCell ref="E31:H31"/>
    <mergeCell ref="I28:J28"/>
    <mergeCell ref="A28:C28"/>
    <mergeCell ref="E28:H28"/>
    <mergeCell ref="I29:J29"/>
    <mergeCell ref="A30:C30"/>
    <mergeCell ref="E30:H30"/>
    <mergeCell ref="I30:J30"/>
    <mergeCell ref="A29:C29"/>
    <mergeCell ref="E29:H29"/>
    <mergeCell ref="A26:C26"/>
    <mergeCell ref="E26:H26"/>
    <mergeCell ref="I26:J26"/>
    <mergeCell ref="I27:J27"/>
    <mergeCell ref="A27:C27"/>
    <mergeCell ref="E27:H27"/>
    <mergeCell ref="I23:J23"/>
    <mergeCell ref="A23:C23"/>
    <mergeCell ref="E23:H23"/>
    <mergeCell ref="I24:J24"/>
    <mergeCell ref="A25:C25"/>
    <mergeCell ref="E25:H25"/>
    <mergeCell ref="I25:J25"/>
    <mergeCell ref="A24:C24"/>
    <mergeCell ref="E24:H24"/>
    <mergeCell ref="I22:J22"/>
    <mergeCell ref="A22:C22"/>
    <mergeCell ref="E22:H22"/>
    <mergeCell ref="I19:J19"/>
    <mergeCell ref="A20:C20"/>
    <mergeCell ref="I20:J20"/>
    <mergeCell ref="A19:C19"/>
    <mergeCell ref="E19:H19"/>
    <mergeCell ref="I17:J17"/>
    <mergeCell ref="A17:C17"/>
    <mergeCell ref="E17:H17"/>
    <mergeCell ref="E20:H20"/>
    <mergeCell ref="I21:J21"/>
    <mergeCell ref="A18:C18"/>
    <mergeCell ref="E18:H18"/>
    <mergeCell ref="I18:J18"/>
    <mergeCell ref="A21:C21"/>
    <mergeCell ref="E21:H21"/>
    <mergeCell ref="I15:J15"/>
    <mergeCell ref="A15:C15"/>
    <mergeCell ref="E15:H15"/>
    <mergeCell ref="A16:C16"/>
    <mergeCell ref="E16:H16"/>
    <mergeCell ref="I16:J16"/>
    <mergeCell ref="I13:J13"/>
    <mergeCell ref="A14:C14"/>
    <mergeCell ref="E14:H14"/>
    <mergeCell ref="I14:J14"/>
    <mergeCell ref="A13:C13"/>
    <mergeCell ref="E13:H13"/>
    <mergeCell ref="I11:J11"/>
    <mergeCell ref="A12:C12"/>
    <mergeCell ref="E12:H12"/>
    <mergeCell ref="I12:J12"/>
    <mergeCell ref="A11:C11"/>
    <mergeCell ref="E11:H11"/>
    <mergeCell ref="I10:J10"/>
    <mergeCell ref="A10:C10"/>
    <mergeCell ref="E10:H10"/>
    <mergeCell ref="I8:J9"/>
    <mergeCell ref="A8:C9"/>
    <mergeCell ref="D8:D9"/>
    <mergeCell ref="E8:H9"/>
    <mergeCell ref="L33:O33"/>
    <mergeCell ref="A7:C7"/>
    <mergeCell ref="E7:H7"/>
    <mergeCell ref="I7:J7"/>
    <mergeCell ref="I2:J3"/>
    <mergeCell ref="A4:C4"/>
    <mergeCell ref="E4:H4"/>
    <mergeCell ref="I4:J4"/>
    <mergeCell ref="A2:C3"/>
    <mergeCell ref="E2:H3"/>
    <mergeCell ref="A6:C6"/>
    <mergeCell ref="E6:H6"/>
    <mergeCell ref="I6:J6"/>
    <mergeCell ref="I5:J5"/>
    <mergeCell ref="A5:C5"/>
    <mergeCell ref="E5:H5"/>
    <mergeCell ref="L1:O1"/>
    <mergeCell ref="K2:K3"/>
    <mergeCell ref="K8:K9"/>
    <mergeCell ref="L8:L9"/>
    <mergeCell ref="P8:P9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40703810744050002202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2020-08-04T06:03:23Z</dcterms:created>
  <dcterms:modified xsi:type="dcterms:W3CDTF">2020-09-09T05:41:44Z</dcterms:modified>
</cp:coreProperties>
</file>