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 defaultThemeVersion="166925"/>
  <xr:revisionPtr revIDLastSave="0" documentId="13_ncr:1_{D365BC9D-DB6C-4D51-854D-811166D619C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0703810744050002202" sheetId="1" r:id="rId1"/>
  </sheets>
  <definedNames>
    <definedName name="_xlnm._FilterDatabase" localSheetId="0" hidden="1">'40703810744050002202'!$A$3:$P$29</definedName>
    <definedName name="JR_PAGE_ANCHOR_0_1">'40703810744050002202'!#REF!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" i="1" l="1"/>
  <c r="M21" i="1"/>
  <c r="M23" i="1"/>
  <c r="P24" i="1"/>
  <c r="M25" i="1"/>
  <c r="M26" i="1"/>
  <c r="M27" i="1"/>
  <c r="M28" i="1"/>
  <c r="M22" i="1"/>
  <c r="M20" i="1"/>
  <c r="E15" i="1"/>
  <c r="L15" i="1" s="1"/>
  <c r="M19" i="1"/>
  <c r="M18" i="1" l="1"/>
  <c r="L14" i="1"/>
  <c r="M13" i="1"/>
  <c r="M12" i="1"/>
  <c r="M11" i="1"/>
  <c r="P10" i="1"/>
  <c r="O9" i="1"/>
  <c r="M8" i="1"/>
  <c r="N7" i="1"/>
  <c r="M6" i="1"/>
  <c r="O5" i="1"/>
  <c r="M30" i="1" l="1"/>
  <c r="L4" i="1"/>
  <c r="L30" i="1" s="1"/>
  <c r="P30" i="1"/>
  <c r="N30" i="1"/>
  <c r="O30" i="1"/>
</calcChain>
</file>

<file path=xl/sharedStrings.xml><?xml version="1.0" encoding="utf-8"?>
<sst xmlns="http://schemas.openxmlformats.org/spreadsheetml/2006/main" count="92" uniqueCount="70">
  <si>
    <t>Дата проводки</t>
  </si>
  <si>
    <t>Сумма по дебету</t>
  </si>
  <si>
    <t>Назначение платежа</t>
  </si>
  <si>
    <t>Кредит</t>
  </si>
  <si>
    <r>
      <rPr>
        <sz val="8"/>
        <color rgb="FF000000"/>
        <rFont val="Times New Roman"/>
        <family val="1"/>
        <charset val="204"/>
      </rPr>
      <t>40702810916030001151
5406260827
ООО "Новотелеком"</t>
    </r>
  </si>
  <si>
    <r>
      <rPr>
        <sz val="8"/>
        <color rgb="FF000000"/>
        <rFont val="Times New Roman"/>
        <family val="1"/>
        <charset val="204"/>
      </rPr>
      <t>42307810344050860730
540815350006
Калачевская Лариса Игартовна</t>
    </r>
  </si>
  <si>
    <r>
      <rPr>
        <sz val="8"/>
        <color rgb="FF000000"/>
        <rFont val="Times New Roman"/>
        <family val="1"/>
        <charset val="204"/>
      </rPr>
      <t>40702810203400005335
5408300987
ООО "Академзамок"</t>
    </r>
  </si>
  <si>
    <r>
      <rPr>
        <sz val="8"/>
        <color rgb="FF000000"/>
        <rFont val="Times New Roman"/>
        <family val="1"/>
        <charset val="204"/>
      </rPr>
      <t>40702810402020004281
5408295014
ООО "Комфорт"</t>
    </r>
  </si>
  <si>
    <r>
      <rPr>
        <sz val="8"/>
        <color rgb="FF000000"/>
        <rFont val="Times New Roman"/>
        <family val="1"/>
        <charset val="204"/>
      </rPr>
      <t>40702810901500000062
5408231719
ООО ЧОП "НВА-ЦЕНТР-Н"</t>
    </r>
  </si>
  <si>
    <r>
      <rPr>
        <sz val="8"/>
        <color rgb="FF000000"/>
        <rFont val="Times New Roman"/>
        <family val="1"/>
        <charset val="204"/>
      </rPr>
      <t>40802810200430002139
540860124136
ИП Викторенко Полина Николаевна</t>
    </r>
  </si>
  <si>
    <t>Оплата по сч 1 от 31 января 2020 г. за услуги по обслуживанию мероприятий для МБОУ Лицей 130 в рамках благотворительной помощи. НДС не облагается.</t>
  </si>
  <si>
    <r>
      <rPr>
        <sz val="8"/>
        <color rgb="FF000000"/>
        <rFont val="Times New Roman"/>
        <family val="1"/>
        <charset val="204"/>
      </rPr>
      <t>40702810100000001796
5406972863
ООО "Караван"</t>
    </r>
  </si>
  <si>
    <t>Оплата по сч №779 от 09.01.20 г., за питьевую воду для Лицея №130 в рамках благотворительной помощи, В том числе НДС 20 % - 300.00 рублей.</t>
  </si>
  <si>
    <r>
      <rPr>
        <sz val="8"/>
        <color rgb="FF000000"/>
        <rFont val="Times New Roman"/>
        <family val="1"/>
        <charset val="204"/>
      </rPr>
      <t>40703810302020000232
5408016214
АНО ДПО "Школа-Гарант"</t>
    </r>
  </si>
  <si>
    <t>Оплата по счетам №3 от 15.01.20 г., за проведение стрелковых тренировок для Лицея 130 в рамках благотворительной помощи. НДС не облагается.</t>
  </si>
  <si>
    <t>Оплата по сч.№ 21 от 05.02.20 г. за замки врезные и ручки дверные для МБОУ Лицей 130 в рамках благотворительной помощи. НДС не облагается.</t>
  </si>
  <si>
    <r>
      <rPr>
        <sz val="8"/>
        <color rgb="FF000000"/>
        <rFont val="Times New Roman"/>
        <family val="1"/>
        <charset val="204"/>
      </rPr>
      <t>40601810600043000001
5406018199
МФ и НП НСО (ГАУК НСО "Новосибирская филармония", л/с 020100015)</t>
    </r>
  </si>
  <si>
    <t>Оплата по сч. № 19 от 10.01.20 г., т.с.04.02.02 КОСГУ 131 за проведение концертов для Лицея №130 в рамках благотворительной помощи. НДС не предусмотрен.</t>
  </si>
  <si>
    <r>
      <rPr>
        <sz val="8"/>
        <color rgb="FF000000"/>
        <rFont val="Times New Roman"/>
        <family val="1"/>
        <charset val="204"/>
      </rPr>
      <t>40702810200000007905
4345114422
ООО "Игра"</t>
    </r>
  </si>
  <si>
    <t>Оплата по счету № 54 от 29.01.20 г. оргвзнос за участие в 55 Уральском турнире юных математиков учащихся Лицей 130 в рамках благотворительной помощи. НДС не облагается.</t>
  </si>
  <si>
    <t>Оплата за доступ к сети передачи данных за февраль 2020 г. для Лицея №130 в рамках благотворительной помощи, ЛС 530696. В том числе НДС 20 % - 500.00 рублей.</t>
  </si>
  <si>
    <t>Оплата по счету №9 от 07.02.20 г., за хозтовары (смеситель, подводка к смесителю) для МБОУ Лицей 130 в рамках благотворительной помощи. НДС не облагается.</t>
  </si>
  <si>
    <r>
      <rPr>
        <sz val="8"/>
        <color rgb="FF000000"/>
        <rFont val="Times New Roman"/>
        <family val="1"/>
        <charset val="204"/>
      </rPr>
      <t>40702810923100004038
5401983276
ООО "Лидер-Н"</t>
    </r>
  </si>
  <si>
    <t>Оплата по сч. № УТ-227 от 11.02.20 г. за хоз.товары (унитаз-компакт, слив для унитаза) для МБОУ Лицей 130 в рамках благотворительной помощи. В том числе НДС 20 % - 680.69 рублей.</t>
  </si>
  <si>
    <r>
      <rPr>
        <sz val="8"/>
        <color rgb="FF000000"/>
        <rFont val="Times New Roman"/>
        <family val="1"/>
        <charset val="204"/>
      </rPr>
      <t>40702810323120000418
5401199470
ООО "Доверенный врач"</t>
    </r>
  </si>
  <si>
    <t>За услуги ДМС согласно договору № 08-19 от 20.12.19 г. за январь, февраль 2020 г. для Лицея № 130 в рамках благотворительной помощи. НДС не облагается.</t>
  </si>
  <si>
    <t>За услуги охраны согласно Договору № 3 от 01.12.2011 за февраль 2020 г. для Лицея № 130 в рамках благотворительной помощи. НДС не облагается.</t>
  </si>
  <si>
    <r>
      <rPr>
        <sz val="8"/>
        <color rgb="FF000000"/>
        <rFont val="Times New Roman"/>
        <family val="1"/>
        <charset val="204"/>
      </rPr>
      <t>30233810644050101000
7707083893
СИБИРСКИЙ БАНК ПАО СБЕРБАНК</t>
    </r>
  </si>
  <si>
    <t>РОП 200214re.d01 Отражено по операции с картой MasterCard Business 547944*****64180 за 13.02.2020. ФИО Держателя Ильина Татьяна Алексеевна. 1310 Покупка. KHOZTOVARY               NOVOSIBIRSK  RUS.  КА_213439</t>
  </si>
  <si>
    <t>РОП 200215re.d01 Отражено по операции с картой MasterCard Business 547944*****64180 за 14.02.2020. ФИО Держателя Ильина Татьяна Алексеевна. 1310 Покупка. KHOZTOVARY               NOVOSIBIRSK  RUS.  КА_235150</t>
  </si>
  <si>
    <r>
      <rPr>
        <sz val="8"/>
        <color rgb="FF000000"/>
        <rFont val="Times New Roman"/>
        <family val="1"/>
        <charset val="204"/>
      </rPr>
      <t>40702810523250001501
5405963094
ООО "Субботник"</t>
    </r>
  </si>
  <si>
    <t>Оплата по сч. № 3 от 05.02.20 г. за модульное покрытие для пола для Лицея 130 в рамках благотворительной помощи. НДС не облагается.</t>
  </si>
  <si>
    <t>РОП 200219re.d01 Отражено по операции с картой MasterCard Business 547944*****64180 за 18.02.2020. ФИО Держателя Ильина Татьяна Алексеевна. 1310 Покупка. MAGAZIN VSE DLYA DOMA    NOVOSIBIRSK  RUS.  КА_215473</t>
  </si>
  <si>
    <t>РОП 200219re.d01 Отражено по операции с картой MasterCard Business 547944*****64180 за 18.02.2020. ФИО Держателя Ильина Татьяна Алексеевна. 1310 Покупка. MAGAZIN VSE DLYA DOMA    NOVOSIBIRSK  RUS.  КА_260914</t>
  </si>
  <si>
    <r>
      <rPr>
        <sz val="8"/>
        <color rgb="FF000000"/>
        <rFont val="Times New Roman"/>
        <family val="1"/>
        <charset val="204"/>
      </rPr>
      <t>40702810423120000729
5408006713
ООО "АкадемТакси"</t>
    </r>
  </si>
  <si>
    <t>За транспортные услуги согласно сч. №593 от 31.12.19. за декабрь 2019 г. для Лицея № 130 в рамках благотворительной помощи. НДС не облагается.</t>
  </si>
  <si>
    <t>РОП 200219re.d01 Отражено по операции с картой MasterCard Business 547944*****64180 за 18.02.2020. ФИО Держателя Ильина Татьяна Алексеевна. 1310 Покупка. MAGAZIN VSE DLYA DOMA    NOVOSIBIRSK  RUS.  КА_236981</t>
  </si>
  <si>
    <r>
      <rPr>
        <sz val="8"/>
        <color rgb="FF000000"/>
        <rFont val="Times New Roman"/>
        <family val="1"/>
        <charset val="204"/>
      </rPr>
      <t>30232810444050108000
7707083893
СИБИРСКИЙ БАНК ПАО СБЕРБАНК</t>
    </r>
  </si>
  <si>
    <t>РОП 200224Re.i01 Отражено по операции с картой MasterCard Business 547944*****64180 за 23.02.2020. ФИО Держателя Ильина Татьяна Алексеевна. 1410 Покупка. KREPEZH INSTUMENT        BERDSK       RUS.  КА_213763</t>
  </si>
  <si>
    <t>РОП 200225re.d01 Отражено по операции с картой MasterCard Business 547944*****64180 за 24.02.2020. ФИО Держателя Ильина Татьяна Алексеевна. 1310 Покупка. FIXPRICE 3888            BERDSK       RUS.  КА_250158</t>
  </si>
  <si>
    <t>РОП 200225Re.i01 Отражено по операции с картой MasterCard Business 547944*****64180 за 24.02.2020. ФИО Держателя Ильина Татьяна Алексеевна. 1110 Покупка. KREPEZH INSTUMENT        BERDSK       RUS.  КА_267856</t>
  </si>
  <si>
    <r>
      <rPr>
        <sz val="8"/>
        <color rgb="FF000000"/>
        <rFont val="Times New Roman"/>
        <family val="1"/>
        <charset val="204"/>
      </rPr>
      <t>40702810344070102651
7707049388
Новосибирский филиал ПАО "Ростелеком"</t>
    </r>
  </si>
  <si>
    <t>Оплата за услуги связи по Дог. №62382/РТ от 01.05.08 г. за Лицей № 130 (л/сч 654000009693) в рамках благотворительной помощи. В том числе НДС 20 % - 2.59 рублей.</t>
  </si>
  <si>
    <t>за счет ЕБВ</t>
  </si>
  <si>
    <t>целевые</t>
  </si>
  <si>
    <t>статья бюджета</t>
  </si>
  <si>
    <t>Упр.фондом</t>
  </si>
  <si>
    <t>Гранты и целевые, прочие расходы</t>
  </si>
  <si>
    <t>услуги банка</t>
  </si>
  <si>
    <t xml:space="preserve">Комиссия  банка </t>
  </si>
  <si>
    <t>СИБИРСКИЙ БАНК ПАО СБЕРБАНК</t>
  </si>
  <si>
    <t>страховые взносы с зп</t>
  </si>
  <si>
    <t xml:space="preserve"> Страховые взносы за январь 2020 г. НДС не облагается.</t>
  </si>
  <si>
    <t>дмс сотрудников</t>
  </si>
  <si>
    <t>целевые текущие расходы</t>
  </si>
  <si>
    <t>Заработная плата за январь 2020 г. НДС не облагается.</t>
  </si>
  <si>
    <t xml:space="preserve">заработная  плата сотрудников </t>
  </si>
  <si>
    <t>целевые транспортные расходы</t>
  </si>
  <si>
    <t>гордись и помни свято</t>
  </si>
  <si>
    <t>Организация общешкольных мероприятий</t>
  </si>
  <si>
    <t>Литературно-муз.концерты</t>
  </si>
  <si>
    <t>комфортная и безопасная среда</t>
  </si>
  <si>
    <t>Расходы на чистую воду</t>
  </si>
  <si>
    <t>хоз. Расходы</t>
  </si>
  <si>
    <t>Оплата интернет канала и телефония</t>
  </si>
  <si>
    <t>развитие образоват деятельности</t>
  </si>
  <si>
    <t>Межпредметная кафедра</t>
  </si>
  <si>
    <t>Целевые: Участие лицеистов в интеллектуальн</t>
  </si>
  <si>
    <t>Целевые ДМС (50 % от учителей)</t>
  </si>
  <si>
    <t>Услуги охранной фирмы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</si>
</sst>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2"/>
    </font>
    <font>
      <sz val="8"/>
      <color rgb="FF000000"/>
      <name val="Times New Roman"/>
      <family val="2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2" xfId="0" applyNumberFormat="1" applyFont="1" applyFill="1" applyBorder="1" applyAlignment="1" applyProtection="1">
      <alignment horizontal="center" vertical="top" wrapText="1"/>
    </xf>
    <xf numFmtId="0" fontId="2" fillId="7" borderId="2" xfId="0" applyNumberFormat="1" applyFont="1" applyFill="1" applyBorder="1" applyAlignment="1" applyProtection="1">
      <alignment horizontal="left" vertical="center" wrapText="1"/>
    </xf>
    <xf numFmtId="0" fontId="1" fillId="4" borderId="2" xfId="0" applyNumberFormat="1" applyFont="1" applyFill="1" applyBorder="1" applyAlignment="1" applyProtection="1">
      <alignment horizontal="center" vertical="top" wrapText="1"/>
      <protection locked="0"/>
    </xf>
    <xf numFmtId="0" fontId="2" fillId="7" borderId="2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wrapText="1"/>
      <protection locked="0"/>
    </xf>
    <xf numFmtId="4" fontId="8" fillId="0" borderId="7" xfId="0" applyNumberFormat="1" applyFont="1" applyBorder="1" applyAlignment="1">
      <alignment horizontal="center" vertical="center" wrapText="1"/>
    </xf>
    <xf numFmtId="0" fontId="0" fillId="2" borderId="7" xfId="0" applyNumberFormat="1" applyFont="1" applyFill="1" applyBorder="1" applyAlignment="1" applyProtection="1">
      <alignment wrapText="1"/>
      <protection locked="0"/>
    </xf>
    <xf numFmtId="0" fontId="3" fillId="7" borderId="2" xfId="0" applyNumberFormat="1" applyFont="1" applyFill="1" applyBorder="1" applyAlignment="1" applyProtection="1">
      <alignment horizontal="left" vertical="center" wrapText="1"/>
    </xf>
    <xf numFmtId="4" fontId="5" fillId="0" borderId="6" xfId="0" applyNumberFormat="1" applyFont="1" applyBorder="1" applyAlignment="1">
      <alignment horizont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0" fontId="0" fillId="0" borderId="7" xfId="0" applyBorder="1" applyAlignment="1">
      <alignment wrapText="1"/>
    </xf>
    <xf numFmtId="4" fontId="5" fillId="0" borderId="7" xfId="0" applyNumberFormat="1" applyFont="1" applyBorder="1" applyAlignment="1">
      <alignment horizontal="right" wrapText="1"/>
    </xf>
    <xf numFmtId="4" fontId="5" fillId="0" borderId="7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" fontId="0" fillId="2" borderId="7" xfId="0" applyNumberFormat="1" applyFont="1" applyFill="1" applyBorder="1" applyAlignment="1" applyProtection="1">
      <alignment wrapText="1"/>
      <protection locked="0"/>
    </xf>
    <xf numFmtId="0" fontId="9" fillId="7" borderId="2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164" fontId="2" fillId="5" borderId="2" xfId="0" applyNumberFormat="1" applyFont="1" applyFill="1" applyBorder="1" applyAlignment="1" applyProtection="1">
      <alignment horizontal="center" vertical="center" wrapText="1"/>
    </xf>
    <xf numFmtId="0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10" borderId="2" xfId="0" applyNumberFormat="1" applyFont="1" applyFill="1" applyBorder="1" applyAlignment="1" applyProtection="1">
      <alignment horizontal="right" vertical="center" wrapText="1"/>
    </xf>
    <xf numFmtId="0" fontId="2" fillId="9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7" borderId="2" xfId="0" applyNumberFormat="1" applyFont="1" applyFill="1" applyBorder="1" applyAlignment="1" applyProtection="1">
      <alignment horizontal="left" vertical="center" wrapText="1"/>
    </xf>
    <xf numFmtId="0" fontId="2" fillId="8" borderId="8" xfId="0" applyNumberFormat="1" applyFont="1" applyFill="1" applyBorder="1" applyAlignment="1" applyProtection="1">
      <alignment horizontal="left" vertical="center" wrapText="1"/>
      <protection locked="0"/>
    </xf>
    <xf numFmtId="4" fontId="5" fillId="0" borderId="3" xfId="0" applyNumberFormat="1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wrapText="1"/>
    </xf>
    <xf numFmtId="0" fontId="6" fillId="0" borderId="7" xfId="0" applyFont="1" applyBorder="1" applyAlignment="1" applyProtection="1">
      <alignment horizontal="center" wrapText="1"/>
      <protection locked="0"/>
    </xf>
    <xf numFmtId="4" fontId="5" fillId="0" borderId="7" xfId="0" applyNumberFormat="1" applyFont="1" applyBorder="1" applyAlignment="1">
      <alignment horizontal="center" wrapText="1"/>
    </xf>
    <xf numFmtId="0" fontId="1" fillId="3" borderId="2" xfId="0" applyNumberFormat="1" applyFont="1" applyFill="1" applyBorder="1" applyAlignment="1" applyProtection="1">
      <alignment horizontal="center" vertical="top" wrapText="1"/>
    </xf>
    <xf numFmtId="0" fontId="1" fillId="4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P31"/>
  <sheetViews>
    <sheetView tabSelected="1" topLeftCell="A9" workbookViewId="0">
      <selection activeCell="M41" sqref="M41"/>
    </sheetView>
  </sheetViews>
  <sheetFormatPr defaultRowHeight="14.4" x14ac:dyDescent="0.3"/>
  <cols>
    <col min="1" max="1" width="0.109375" customWidth="1"/>
    <col min="2" max="2" width="3.109375" customWidth="1"/>
    <col min="3" max="3" width="5.33203125" customWidth="1"/>
    <col min="4" max="4" width="21.77734375" customWidth="1"/>
    <col min="5" max="5" width="4.33203125" customWidth="1"/>
    <col min="6" max="6" width="3.33203125" customWidth="1"/>
    <col min="7" max="7" width="2.109375" customWidth="1"/>
    <col min="8" max="8" width="2.33203125" customWidth="1"/>
    <col min="9" max="9" width="23.109375" customWidth="1"/>
    <col min="10" max="10" width="22" customWidth="1"/>
    <col min="11" max="11" width="17" customWidth="1"/>
    <col min="12" max="16" width="17" style="16" customWidth="1"/>
  </cols>
  <sheetData>
    <row r="1" spans="1:1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6"/>
      <c r="L1" s="26" t="s">
        <v>43</v>
      </c>
      <c r="M1" s="27"/>
      <c r="N1" s="27"/>
      <c r="O1" s="28"/>
      <c r="P1" s="10" t="s">
        <v>44</v>
      </c>
    </row>
    <row r="2" spans="1:16" x14ac:dyDescent="0.3">
      <c r="A2" s="31" t="s">
        <v>0</v>
      </c>
      <c r="B2" s="32"/>
      <c r="C2" s="32"/>
      <c r="D2" s="4"/>
      <c r="E2" s="31" t="s">
        <v>1</v>
      </c>
      <c r="F2" s="32"/>
      <c r="G2" s="32"/>
      <c r="H2" s="32"/>
      <c r="I2" s="31" t="s">
        <v>2</v>
      </c>
      <c r="J2" s="32"/>
      <c r="K2" s="29" t="s">
        <v>45</v>
      </c>
      <c r="L2" s="11">
        <v>1</v>
      </c>
      <c r="M2" s="11">
        <v>2</v>
      </c>
      <c r="N2" s="11">
        <v>3</v>
      </c>
      <c r="O2" s="11">
        <v>4</v>
      </c>
      <c r="P2" s="11">
        <v>5</v>
      </c>
    </row>
    <row r="3" spans="1:16" ht="24" x14ac:dyDescent="0.3">
      <c r="A3" s="32"/>
      <c r="B3" s="32"/>
      <c r="C3" s="32"/>
      <c r="D3" s="2" t="s">
        <v>3</v>
      </c>
      <c r="E3" s="32"/>
      <c r="F3" s="32"/>
      <c r="G3" s="32"/>
      <c r="H3" s="32"/>
      <c r="I3" s="32"/>
      <c r="J3" s="32"/>
      <c r="K3" s="29"/>
      <c r="L3" s="7" t="s">
        <v>46</v>
      </c>
      <c r="M3" s="7" t="s">
        <v>61</v>
      </c>
      <c r="N3" s="7" t="s">
        <v>65</v>
      </c>
      <c r="O3" s="7" t="s">
        <v>58</v>
      </c>
      <c r="P3" s="7" t="s">
        <v>47</v>
      </c>
    </row>
    <row r="4" spans="1:16" ht="20.399999999999999" x14ac:dyDescent="0.3">
      <c r="A4" s="20">
        <v>43866.758344907314</v>
      </c>
      <c r="B4" s="21"/>
      <c r="C4" s="21"/>
      <c r="D4" s="9" t="s">
        <v>50</v>
      </c>
      <c r="E4" s="22">
        <v>4975.7299999999996</v>
      </c>
      <c r="F4" s="23"/>
      <c r="G4" s="23"/>
      <c r="H4" s="23"/>
      <c r="I4" s="24" t="s">
        <v>49</v>
      </c>
      <c r="J4" s="25"/>
      <c r="K4" s="8" t="s">
        <v>48</v>
      </c>
      <c r="L4" s="12">
        <f>E4</f>
        <v>4975.7299999999996</v>
      </c>
      <c r="M4" s="13"/>
      <c r="N4" s="13"/>
      <c r="O4" s="13"/>
      <c r="P4" s="13"/>
    </row>
    <row r="5" spans="1:16" ht="43.2" x14ac:dyDescent="0.3">
      <c r="A5" s="20">
        <v>43866.544861111324</v>
      </c>
      <c r="B5" s="21"/>
      <c r="C5" s="21"/>
      <c r="D5" s="3" t="s">
        <v>9</v>
      </c>
      <c r="E5" s="22">
        <v>300</v>
      </c>
      <c r="F5" s="23"/>
      <c r="G5" s="23"/>
      <c r="H5" s="23"/>
      <c r="I5" s="24" t="s">
        <v>10</v>
      </c>
      <c r="J5" s="25"/>
      <c r="K5" s="8" t="s">
        <v>59</v>
      </c>
      <c r="L5" s="13"/>
      <c r="M5" s="13"/>
      <c r="N5" s="13"/>
      <c r="O5" s="12">
        <f>E5</f>
        <v>300</v>
      </c>
      <c r="P5" s="13"/>
    </row>
    <row r="6" spans="1:16" ht="30.6" x14ac:dyDescent="0.3">
      <c r="A6" s="20">
        <v>43866.547303240746</v>
      </c>
      <c r="B6" s="21"/>
      <c r="C6" s="21"/>
      <c r="D6" s="3" t="s">
        <v>11</v>
      </c>
      <c r="E6" s="22">
        <v>1800</v>
      </c>
      <c r="F6" s="23"/>
      <c r="G6" s="23"/>
      <c r="H6" s="23"/>
      <c r="I6" s="24" t="s">
        <v>12</v>
      </c>
      <c r="J6" s="25"/>
      <c r="K6" s="8" t="s">
        <v>62</v>
      </c>
      <c r="L6" s="13"/>
      <c r="M6" s="12">
        <f>E6</f>
        <v>1800</v>
      </c>
      <c r="N6" s="13"/>
      <c r="O6" s="13"/>
      <c r="P6" s="13"/>
    </row>
    <row r="7" spans="1:16" ht="30.6" x14ac:dyDescent="0.3">
      <c r="A7" s="20">
        <v>43866.550370370504</v>
      </c>
      <c r="B7" s="21"/>
      <c r="C7" s="21"/>
      <c r="D7" s="3" t="s">
        <v>13</v>
      </c>
      <c r="E7" s="22">
        <v>2000</v>
      </c>
      <c r="F7" s="23"/>
      <c r="G7" s="23"/>
      <c r="H7" s="23"/>
      <c r="I7" s="24" t="s">
        <v>14</v>
      </c>
      <c r="J7" s="25"/>
      <c r="K7" s="8" t="s">
        <v>66</v>
      </c>
      <c r="L7" s="13"/>
      <c r="M7" s="13"/>
      <c r="N7" s="12">
        <f>E7</f>
        <v>2000</v>
      </c>
      <c r="O7" s="13"/>
      <c r="P7" s="13"/>
    </row>
    <row r="8" spans="1:16" ht="30.6" x14ac:dyDescent="0.3">
      <c r="A8" s="20">
        <v>43866.542893518694</v>
      </c>
      <c r="B8" s="21"/>
      <c r="C8" s="21"/>
      <c r="D8" s="3" t="s">
        <v>6</v>
      </c>
      <c r="E8" s="22">
        <v>3678</v>
      </c>
      <c r="F8" s="23"/>
      <c r="G8" s="23"/>
      <c r="H8" s="23"/>
      <c r="I8" s="24" t="s">
        <v>15</v>
      </c>
      <c r="J8" s="25"/>
      <c r="K8" s="8" t="s">
        <v>63</v>
      </c>
      <c r="L8" s="13"/>
      <c r="M8" s="12">
        <f>E8</f>
        <v>3678</v>
      </c>
      <c r="N8" s="13"/>
      <c r="O8" s="13"/>
      <c r="P8" s="13"/>
    </row>
    <row r="9" spans="1:16" ht="51" x14ac:dyDescent="0.3">
      <c r="A9" s="20">
        <v>43868.287280092482</v>
      </c>
      <c r="B9" s="21"/>
      <c r="C9" s="21"/>
      <c r="D9" s="3" t="s">
        <v>16</v>
      </c>
      <c r="E9" s="22">
        <v>9000</v>
      </c>
      <c r="F9" s="23"/>
      <c r="G9" s="23"/>
      <c r="H9" s="23"/>
      <c r="I9" s="24" t="s">
        <v>17</v>
      </c>
      <c r="J9" s="25"/>
      <c r="K9" s="8" t="s">
        <v>60</v>
      </c>
      <c r="L9" s="13"/>
      <c r="M9" s="13"/>
      <c r="N9" s="13"/>
      <c r="O9" s="12">
        <f>E9</f>
        <v>9000</v>
      </c>
      <c r="P9" s="13"/>
    </row>
    <row r="10" spans="1:16" ht="43.2" x14ac:dyDescent="0.3">
      <c r="A10" s="20">
        <v>43868.296296296176</v>
      </c>
      <c r="B10" s="21"/>
      <c r="C10" s="21"/>
      <c r="D10" s="3" t="s">
        <v>18</v>
      </c>
      <c r="E10" s="22">
        <v>20300</v>
      </c>
      <c r="F10" s="23"/>
      <c r="G10" s="23"/>
      <c r="H10" s="23"/>
      <c r="I10" s="24" t="s">
        <v>19</v>
      </c>
      <c r="J10" s="25"/>
      <c r="K10" s="8" t="s">
        <v>67</v>
      </c>
      <c r="L10" s="13"/>
      <c r="M10" s="13"/>
      <c r="N10" s="13"/>
      <c r="O10" s="13"/>
      <c r="P10" s="12">
        <f>E10</f>
        <v>20300</v>
      </c>
    </row>
    <row r="11" spans="1:16" ht="43.2" x14ac:dyDescent="0.3">
      <c r="A11" s="20">
        <v>43871.778854166623</v>
      </c>
      <c r="B11" s="21"/>
      <c r="C11" s="21"/>
      <c r="D11" s="3" t="s">
        <v>4</v>
      </c>
      <c r="E11" s="22">
        <v>3000</v>
      </c>
      <c r="F11" s="23"/>
      <c r="G11" s="23"/>
      <c r="H11" s="23"/>
      <c r="I11" s="24" t="s">
        <v>20</v>
      </c>
      <c r="J11" s="25"/>
      <c r="K11" s="8" t="s">
        <v>64</v>
      </c>
      <c r="L11" s="13"/>
      <c r="M11" s="12">
        <f>E11</f>
        <v>3000</v>
      </c>
      <c r="N11" s="13"/>
      <c r="O11" s="13"/>
      <c r="P11" s="13"/>
    </row>
    <row r="12" spans="1:16" ht="30.6" x14ac:dyDescent="0.3">
      <c r="A12" s="20">
        <v>43872.578981481493</v>
      </c>
      <c r="B12" s="21"/>
      <c r="C12" s="21"/>
      <c r="D12" s="3" t="s">
        <v>7</v>
      </c>
      <c r="E12" s="22">
        <v>12080</v>
      </c>
      <c r="F12" s="23"/>
      <c r="G12" s="23"/>
      <c r="H12" s="23"/>
      <c r="I12" s="24" t="s">
        <v>21</v>
      </c>
      <c r="J12" s="25"/>
      <c r="K12" s="8" t="s">
        <v>63</v>
      </c>
      <c r="L12" s="13"/>
      <c r="M12" s="12">
        <f>E12</f>
        <v>12080</v>
      </c>
      <c r="N12" s="13"/>
      <c r="O12" s="13"/>
      <c r="P12" s="13"/>
    </row>
    <row r="13" spans="1:16" ht="30.6" x14ac:dyDescent="0.3">
      <c r="A13" s="20">
        <v>43873.322847222444</v>
      </c>
      <c r="B13" s="21"/>
      <c r="C13" s="21"/>
      <c r="D13" s="3" t="s">
        <v>22</v>
      </c>
      <c r="E13" s="22">
        <v>4084.17</v>
      </c>
      <c r="F13" s="23"/>
      <c r="G13" s="23"/>
      <c r="H13" s="23"/>
      <c r="I13" s="24" t="s">
        <v>23</v>
      </c>
      <c r="J13" s="25"/>
      <c r="K13" s="8" t="s">
        <v>63</v>
      </c>
      <c r="L13" s="13"/>
      <c r="M13" s="12">
        <f>E13</f>
        <v>4084.17</v>
      </c>
      <c r="N13" s="13"/>
      <c r="O13" s="13"/>
      <c r="P13" s="13"/>
    </row>
    <row r="14" spans="1:16" ht="28.8" x14ac:dyDescent="0.3">
      <c r="A14" s="20">
        <v>43874.329409722239</v>
      </c>
      <c r="B14" s="21"/>
      <c r="C14" s="21"/>
      <c r="D14" s="18" t="s">
        <v>51</v>
      </c>
      <c r="E14" s="22">
        <v>10570</v>
      </c>
      <c r="F14" s="23"/>
      <c r="G14" s="23"/>
      <c r="H14" s="23"/>
      <c r="I14" s="24" t="s">
        <v>52</v>
      </c>
      <c r="J14" s="25"/>
      <c r="K14" s="17" t="s">
        <v>51</v>
      </c>
      <c r="L14" s="12">
        <f>E14</f>
        <v>10570</v>
      </c>
      <c r="M14" s="13"/>
      <c r="N14" s="13"/>
      <c r="O14" s="13"/>
      <c r="P14" s="13"/>
    </row>
    <row r="15" spans="1:16" ht="30.6" x14ac:dyDescent="0.3">
      <c r="A15" s="20">
        <v>43874.346701388713</v>
      </c>
      <c r="B15" s="21"/>
      <c r="C15" s="21"/>
      <c r="D15" s="3" t="s">
        <v>5</v>
      </c>
      <c r="E15" s="22">
        <f>15042+4000+8800</f>
        <v>27842</v>
      </c>
      <c r="F15" s="23"/>
      <c r="G15" s="23"/>
      <c r="H15" s="23"/>
      <c r="I15" s="24" t="s">
        <v>55</v>
      </c>
      <c r="J15" s="25"/>
      <c r="K15" s="8" t="s">
        <v>56</v>
      </c>
      <c r="L15" s="12">
        <f>E15</f>
        <v>27842</v>
      </c>
      <c r="M15" s="13"/>
      <c r="N15" s="13"/>
      <c r="O15" s="13"/>
      <c r="P15" s="13"/>
    </row>
    <row r="16" spans="1:16" ht="30.6" x14ac:dyDescent="0.3">
      <c r="A16" s="20">
        <v>43875.660856481642</v>
      </c>
      <c r="B16" s="21"/>
      <c r="C16" s="21"/>
      <c r="D16" s="3" t="s">
        <v>24</v>
      </c>
      <c r="E16" s="22">
        <v>28400</v>
      </c>
      <c r="F16" s="23"/>
      <c r="G16" s="23"/>
      <c r="H16" s="23"/>
      <c r="I16" s="24" t="s">
        <v>25</v>
      </c>
      <c r="J16" s="25"/>
      <c r="K16" s="8" t="s">
        <v>53</v>
      </c>
      <c r="M16" s="13">
        <v>28400</v>
      </c>
      <c r="N16" s="13"/>
      <c r="O16" s="12"/>
      <c r="P16" s="12"/>
    </row>
    <row r="17" spans="1:16" ht="30.6" x14ac:dyDescent="0.3">
      <c r="A17" s="20">
        <v>43875</v>
      </c>
      <c r="B17" s="21"/>
      <c r="C17" s="21"/>
      <c r="D17" s="5" t="s">
        <v>24</v>
      </c>
      <c r="E17" s="22">
        <v>43150</v>
      </c>
      <c r="F17" s="23"/>
      <c r="G17" s="23"/>
      <c r="H17" s="23"/>
      <c r="I17" s="24" t="s">
        <v>25</v>
      </c>
      <c r="J17" s="25"/>
      <c r="K17" s="8" t="s">
        <v>68</v>
      </c>
      <c r="L17" s="13"/>
      <c r="N17" s="12"/>
      <c r="O17" s="12"/>
      <c r="P17" s="13">
        <v>43150</v>
      </c>
    </row>
    <row r="18" spans="1:16" ht="30.6" x14ac:dyDescent="0.3">
      <c r="A18" s="20">
        <v>43875.632256944664</v>
      </c>
      <c r="B18" s="21"/>
      <c r="C18" s="21"/>
      <c r="D18" s="3" t="s">
        <v>8</v>
      </c>
      <c r="E18" s="22">
        <v>75000</v>
      </c>
      <c r="F18" s="23"/>
      <c r="G18" s="23"/>
      <c r="H18" s="23"/>
      <c r="I18" s="24" t="s">
        <v>26</v>
      </c>
      <c r="J18" s="25"/>
      <c r="K18" s="8" t="s">
        <v>69</v>
      </c>
      <c r="L18" s="13"/>
      <c r="M18" s="12">
        <f>E18</f>
        <v>75000</v>
      </c>
      <c r="N18" s="13"/>
      <c r="O18" s="13"/>
      <c r="P18" s="13"/>
    </row>
    <row r="19" spans="1:16" ht="40.799999999999997" x14ac:dyDescent="0.3">
      <c r="A19" s="20">
        <v>43878.141701389104</v>
      </c>
      <c r="B19" s="21"/>
      <c r="C19" s="21"/>
      <c r="D19" s="3" t="s">
        <v>27</v>
      </c>
      <c r="E19" s="22">
        <v>738</v>
      </c>
      <c r="F19" s="23"/>
      <c r="G19" s="23"/>
      <c r="H19" s="23"/>
      <c r="I19" s="24" t="s">
        <v>28</v>
      </c>
      <c r="J19" s="25"/>
      <c r="K19" s="8" t="s">
        <v>54</v>
      </c>
      <c r="L19" s="13"/>
      <c r="M19" s="12">
        <f>E19</f>
        <v>738</v>
      </c>
      <c r="N19" s="13"/>
      <c r="O19" s="13"/>
      <c r="P19" s="13"/>
    </row>
    <row r="20" spans="1:16" ht="40.799999999999997" x14ac:dyDescent="0.3">
      <c r="A20" s="20">
        <v>43878.821736111306</v>
      </c>
      <c r="B20" s="21"/>
      <c r="C20" s="21"/>
      <c r="D20" s="3" t="s">
        <v>27</v>
      </c>
      <c r="E20" s="22">
        <v>1588</v>
      </c>
      <c r="F20" s="23"/>
      <c r="G20" s="23"/>
      <c r="H20" s="23"/>
      <c r="I20" s="24" t="s">
        <v>29</v>
      </c>
      <c r="J20" s="25"/>
      <c r="K20" s="8" t="s">
        <v>54</v>
      </c>
      <c r="L20" s="13"/>
      <c r="M20" s="12">
        <f>E20</f>
        <v>1588</v>
      </c>
      <c r="N20" s="13"/>
      <c r="O20" s="13"/>
      <c r="P20" s="13"/>
    </row>
    <row r="21" spans="1:16" ht="30.6" x14ac:dyDescent="0.3">
      <c r="A21" s="20">
        <v>43878.333877314813</v>
      </c>
      <c r="B21" s="21"/>
      <c r="C21" s="21"/>
      <c r="D21" s="3" t="s">
        <v>30</v>
      </c>
      <c r="E21" s="22">
        <v>9625</v>
      </c>
      <c r="F21" s="23"/>
      <c r="G21" s="23"/>
      <c r="H21" s="23"/>
      <c r="I21" s="24" t="s">
        <v>31</v>
      </c>
      <c r="J21" s="25"/>
      <c r="K21" s="8" t="s">
        <v>63</v>
      </c>
      <c r="L21" s="13"/>
      <c r="M21" s="12">
        <f>E21</f>
        <v>9625</v>
      </c>
      <c r="N21" s="13"/>
      <c r="O21" s="13"/>
      <c r="P21" s="13"/>
    </row>
    <row r="22" spans="1:16" ht="40.799999999999997" x14ac:dyDescent="0.3">
      <c r="A22" s="20">
        <v>43881.777928240597</v>
      </c>
      <c r="B22" s="21"/>
      <c r="C22" s="21"/>
      <c r="D22" s="3" t="s">
        <v>27</v>
      </c>
      <c r="E22" s="22">
        <v>330</v>
      </c>
      <c r="F22" s="23"/>
      <c r="G22" s="23"/>
      <c r="H22" s="23"/>
      <c r="I22" s="24" t="s">
        <v>32</v>
      </c>
      <c r="J22" s="25"/>
      <c r="K22" s="8" t="s">
        <v>54</v>
      </c>
      <c r="L22" s="13"/>
      <c r="M22" s="12">
        <f>E22</f>
        <v>330</v>
      </c>
      <c r="N22" s="13"/>
      <c r="O22" s="13"/>
      <c r="P22" s="13"/>
    </row>
    <row r="23" spans="1:16" ht="40.799999999999997" x14ac:dyDescent="0.3">
      <c r="A23" s="20">
        <v>43881.788148147985</v>
      </c>
      <c r="B23" s="21"/>
      <c r="C23" s="21"/>
      <c r="D23" s="3" t="s">
        <v>27</v>
      </c>
      <c r="E23" s="22">
        <v>400</v>
      </c>
      <c r="F23" s="23"/>
      <c r="G23" s="23"/>
      <c r="H23" s="23"/>
      <c r="I23" s="24" t="s">
        <v>33</v>
      </c>
      <c r="J23" s="25"/>
      <c r="K23" s="8" t="s">
        <v>54</v>
      </c>
      <c r="L23" s="13"/>
      <c r="M23" s="12">
        <f>E23</f>
        <v>400</v>
      </c>
      <c r="N23" s="13"/>
      <c r="O23" s="13"/>
      <c r="P23" s="13"/>
    </row>
    <row r="24" spans="1:16" ht="43.2" x14ac:dyDescent="0.3">
      <c r="A24" s="20">
        <v>43881.168425926007</v>
      </c>
      <c r="B24" s="21"/>
      <c r="C24" s="21"/>
      <c r="D24" s="3" t="s">
        <v>34</v>
      </c>
      <c r="E24" s="22">
        <v>652</v>
      </c>
      <c r="F24" s="23"/>
      <c r="G24" s="23"/>
      <c r="H24" s="23"/>
      <c r="I24" s="24" t="s">
        <v>35</v>
      </c>
      <c r="J24" s="25"/>
      <c r="K24" s="8" t="s">
        <v>57</v>
      </c>
      <c r="L24" s="13"/>
      <c r="M24" s="13"/>
      <c r="N24" s="13"/>
      <c r="O24" s="13"/>
      <c r="P24" s="12">
        <f>E24</f>
        <v>652</v>
      </c>
    </row>
    <row r="25" spans="1:16" ht="40.799999999999997" x14ac:dyDescent="0.3">
      <c r="A25" s="20">
        <v>43881.792719907593</v>
      </c>
      <c r="B25" s="21"/>
      <c r="C25" s="21"/>
      <c r="D25" s="3" t="s">
        <v>27</v>
      </c>
      <c r="E25" s="22">
        <v>920</v>
      </c>
      <c r="F25" s="23"/>
      <c r="G25" s="23"/>
      <c r="H25" s="23"/>
      <c r="I25" s="24" t="s">
        <v>36</v>
      </c>
      <c r="J25" s="25"/>
      <c r="K25" s="8" t="s">
        <v>54</v>
      </c>
      <c r="L25" s="13"/>
      <c r="M25" s="12">
        <f>E25</f>
        <v>920</v>
      </c>
      <c r="N25" s="13"/>
      <c r="O25" s="13"/>
      <c r="P25" s="13"/>
    </row>
    <row r="26" spans="1:16" ht="40.799999999999997" x14ac:dyDescent="0.3">
      <c r="A26" s="20">
        <v>43887.591168981511</v>
      </c>
      <c r="B26" s="21"/>
      <c r="C26" s="21"/>
      <c r="D26" s="3" t="s">
        <v>37</v>
      </c>
      <c r="E26" s="22">
        <v>120</v>
      </c>
      <c r="F26" s="23"/>
      <c r="G26" s="23"/>
      <c r="H26" s="23"/>
      <c r="I26" s="24" t="s">
        <v>38</v>
      </c>
      <c r="J26" s="25"/>
      <c r="K26" s="8" t="s">
        <v>54</v>
      </c>
      <c r="L26" s="13"/>
      <c r="M26" s="12">
        <f>E26</f>
        <v>120</v>
      </c>
      <c r="N26" s="13"/>
      <c r="O26" s="13"/>
      <c r="P26" s="13"/>
    </row>
    <row r="27" spans="1:16" ht="40.799999999999997" x14ac:dyDescent="0.3">
      <c r="A27" s="20">
        <v>43888.525937499944</v>
      </c>
      <c r="B27" s="21"/>
      <c r="C27" s="21"/>
      <c r="D27" s="3" t="s">
        <v>37</v>
      </c>
      <c r="E27" s="22">
        <v>412.5</v>
      </c>
      <c r="F27" s="23"/>
      <c r="G27" s="23"/>
      <c r="H27" s="23"/>
      <c r="I27" s="24" t="s">
        <v>39</v>
      </c>
      <c r="J27" s="25"/>
      <c r="K27" s="8" t="s">
        <v>54</v>
      </c>
      <c r="L27" s="13"/>
      <c r="M27" s="12">
        <f>E27</f>
        <v>412.5</v>
      </c>
      <c r="N27" s="13"/>
      <c r="O27" s="13"/>
      <c r="P27" s="13"/>
    </row>
    <row r="28" spans="1:16" ht="40.799999999999997" x14ac:dyDescent="0.3">
      <c r="A28" s="20">
        <v>43888.441736110952</v>
      </c>
      <c r="B28" s="21"/>
      <c r="C28" s="21"/>
      <c r="D28" s="3" t="s">
        <v>37</v>
      </c>
      <c r="E28" s="22">
        <v>446.2</v>
      </c>
      <c r="F28" s="23"/>
      <c r="G28" s="23"/>
      <c r="H28" s="23"/>
      <c r="I28" s="24" t="s">
        <v>40</v>
      </c>
      <c r="J28" s="25"/>
      <c r="K28" s="8" t="s">
        <v>54</v>
      </c>
      <c r="L28" s="13"/>
      <c r="M28" s="12">
        <f>E28</f>
        <v>446.2</v>
      </c>
      <c r="N28" s="13"/>
      <c r="O28" s="13"/>
      <c r="P28" s="13"/>
    </row>
    <row r="29" spans="1:16" ht="43.2" x14ac:dyDescent="0.3">
      <c r="A29" s="20">
        <v>43889.27506944444</v>
      </c>
      <c r="B29" s="21"/>
      <c r="C29" s="21"/>
      <c r="D29" s="3" t="s">
        <v>41</v>
      </c>
      <c r="E29" s="22">
        <v>15.53</v>
      </c>
      <c r="F29" s="23"/>
      <c r="G29" s="23"/>
      <c r="H29" s="23"/>
      <c r="I29" s="24" t="s">
        <v>42</v>
      </c>
      <c r="J29" s="25"/>
      <c r="K29" s="8" t="s">
        <v>64</v>
      </c>
      <c r="L29" s="13"/>
      <c r="M29" s="12">
        <f>E29</f>
        <v>15.53</v>
      </c>
      <c r="N29" s="13"/>
      <c r="O29" s="13"/>
      <c r="P29" s="13"/>
    </row>
    <row r="30" spans="1:16" x14ac:dyDescent="0.3">
      <c r="K30" s="19"/>
      <c r="L30" s="14">
        <f>SUM(L4:L29)</f>
        <v>43387.729999999996</v>
      </c>
      <c r="M30" s="14">
        <f>SUM(M4:M29)</f>
        <v>142637.4</v>
      </c>
      <c r="N30" s="14">
        <f>SUM(N4:N29)</f>
        <v>2000</v>
      </c>
      <c r="O30" s="14">
        <f>SUM(O4:O29)</f>
        <v>9300</v>
      </c>
      <c r="P30" s="14">
        <f>SUM(P4:P29)</f>
        <v>64102</v>
      </c>
    </row>
    <row r="31" spans="1:16" x14ac:dyDescent="0.3">
      <c r="L31" s="30" t="s">
        <v>43</v>
      </c>
      <c r="M31" s="30"/>
      <c r="N31" s="30"/>
      <c r="O31" s="30"/>
      <c r="P31" s="15" t="s">
        <v>44</v>
      </c>
    </row>
  </sheetData>
  <autoFilter ref="A3:P29" xr:uid="{86757EA4-E44F-46F0-94F1-473EB79996C0}">
    <filterColumn colId="0" showButton="0"/>
    <filterColumn colId="1" showButton="0"/>
    <filterColumn colId="4" showButton="0"/>
    <filterColumn colId="5" showButton="0"/>
    <filterColumn colId="6" showButton="0"/>
    <filterColumn colId="8" showButton="0"/>
  </autoFilter>
  <mergeCells count="84">
    <mergeCell ref="L31:O31"/>
    <mergeCell ref="I2:J3"/>
    <mergeCell ref="A2:C3"/>
    <mergeCell ref="E2:H3"/>
    <mergeCell ref="A4:C4"/>
    <mergeCell ref="E4:H4"/>
    <mergeCell ref="I4:J4"/>
    <mergeCell ref="I5:J5"/>
    <mergeCell ref="A6:C6"/>
    <mergeCell ref="E6:H6"/>
    <mergeCell ref="I6:J6"/>
    <mergeCell ref="A5:C5"/>
    <mergeCell ref="E5:H5"/>
    <mergeCell ref="I7:J7"/>
    <mergeCell ref="A8:C8"/>
    <mergeCell ref="E8:H8"/>
    <mergeCell ref="A12:C12"/>
    <mergeCell ref="E12:H12"/>
    <mergeCell ref="I12:J12"/>
    <mergeCell ref="L1:O1"/>
    <mergeCell ref="K2:K3"/>
    <mergeCell ref="I8:J8"/>
    <mergeCell ref="A7:C7"/>
    <mergeCell ref="E7:H7"/>
    <mergeCell ref="I9:J9"/>
    <mergeCell ref="A10:C10"/>
    <mergeCell ref="E10:H10"/>
    <mergeCell ref="I10:J10"/>
    <mergeCell ref="A9:C9"/>
    <mergeCell ref="E9:H9"/>
    <mergeCell ref="A11:C11"/>
    <mergeCell ref="E11:H11"/>
    <mergeCell ref="I11:J11"/>
    <mergeCell ref="I15:J15"/>
    <mergeCell ref="A15:C15"/>
    <mergeCell ref="E15:H15"/>
    <mergeCell ref="I13:J13"/>
    <mergeCell ref="A13:C13"/>
    <mergeCell ref="E13:H13"/>
    <mergeCell ref="A14:C14"/>
    <mergeCell ref="E14:H14"/>
    <mergeCell ref="I14:J14"/>
    <mergeCell ref="A19:C19"/>
    <mergeCell ref="E19:H19"/>
    <mergeCell ref="I19:J19"/>
    <mergeCell ref="A17:C17"/>
    <mergeCell ref="E17:H17"/>
    <mergeCell ref="I17:J17"/>
    <mergeCell ref="I16:J16"/>
    <mergeCell ref="A18:C18"/>
    <mergeCell ref="E18:H18"/>
    <mergeCell ref="I18:J18"/>
    <mergeCell ref="A16:C16"/>
    <mergeCell ref="E16:H16"/>
    <mergeCell ref="I25:J25"/>
    <mergeCell ref="A25:C25"/>
    <mergeCell ref="E25:H25"/>
    <mergeCell ref="I20:J20"/>
    <mergeCell ref="A20:C20"/>
    <mergeCell ref="E20:H20"/>
    <mergeCell ref="I21:J21"/>
    <mergeCell ref="A21:C21"/>
    <mergeCell ref="E21:H21"/>
    <mergeCell ref="A22:C22"/>
    <mergeCell ref="E22:H22"/>
    <mergeCell ref="I22:J22"/>
    <mergeCell ref="I23:J23"/>
    <mergeCell ref="A24:C24"/>
    <mergeCell ref="E24:H24"/>
    <mergeCell ref="I24:J24"/>
    <mergeCell ref="A23:C23"/>
    <mergeCell ref="E23:H23"/>
    <mergeCell ref="A29:C29"/>
    <mergeCell ref="E29:H29"/>
    <mergeCell ref="I29:J29"/>
    <mergeCell ref="A26:C26"/>
    <mergeCell ref="E26:H26"/>
    <mergeCell ref="I26:J26"/>
    <mergeCell ref="I27:J27"/>
    <mergeCell ref="A28:C28"/>
    <mergeCell ref="E28:H28"/>
    <mergeCell ref="I28:J28"/>
    <mergeCell ref="A27:C27"/>
    <mergeCell ref="E27:H27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40703810744050002202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2020-03-01T15:42:06Z</dcterms:created>
  <dcterms:modified xsi:type="dcterms:W3CDTF">2020-04-26T07:49:16Z</dcterms:modified>
</cp:coreProperties>
</file>