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showSheetTabs="0" xWindow="-108" yWindow="-108" windowWidth="23256" windowHeight="12576" tabRatio="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73" i="1"/>
  <c r="H73"/>
  <c r="E73"/>
  <c r="G67"/>
  <c r="G77" s="1"/>
  <c r="I77" s="1"/>
  <c r="H67"/>
  <c r="I67"/>
  <c r="E67"/>
  <c r="G55"/>
  <c r="G76" s="1"/>
  <c r="I76" s="1"/>
  <c r="H55"/>
  <c r="I55"/>
  <c r="E55"/>
  <c r="G43"/>
  <c r="G75" s="1"/>
  <c r="I75" s="1"/>
  <c r="H43"/>
  <c r="I43"/>
  <c r="E43"/>
  <c r="G28"/>
  <c r="G74" s="1"/>
  <c r="I74" s="1"/>
  <c r="H28"/>
  <c r="I28"/>
  <c r="E28"/>
  <c r="G12"/>
  <c r="H12"/>
  <c r="I12"/>
  <c r="E12"/>
  <c r="G73" l="1"/>
  <c r="I73"/>
</calcChain>
</file>

<file path=xl/sharedStrings.xml><?xml version="1.0" encoding="utf-8"?>
<sst xmlns="http://schemas.openxmlformats.org/spreadsheetml/2006/main" count="228" uniqueCount="89">
  <si>
    <t>Оперативный отчет за Май 2024 г.</t>
  </si>
  <si>
    <t>Факт</t>
  </si>
  <si>
    <t>Смета доходов фонда на Май 2024 г.</t>
  </si>
  <si>
    <t>Статья доходов</t>
  </si>
  <si>
    <t>Сумма за период</t>
  </si>
  <si>
    <t>Сумма нараст. с начала года</t>
  </si>
  <si>
    <t>План</t>
  </si>
  <si>
    <t>Откл.</t>
  </si>
  <si>
    <t xml:space="preserve"> </t>
  </si>
  <si>
    <t>ДВП</t>
  </si>
  <si>
    <t>1</t>
  </si>
  <si>
    <t>1.1</t>
  </si>
  <si>
    <t>Ежемесячные благотворительные взносы (ЕБВ)</t>
  </si>
  <si>
    <t>2</t>
  </si>
  <si>
    <t>ИТОГО</t>
  </si>
  <si>
    <t>Смета расходов фонда на Май 2024 г.</t>
  </si>
  <si>
    <t>РАСХОДЫ НА УПРАВЛЕНИЕ ФОНДОМ (АУП)</t>
  </si>
  <si>
    <t>Статья расходов</t>
  </si>
  <si>
    <t>1.1.Зарплата АУП</t>
  </si>
  <si>
    <t>1.2</t>
  </si>
  <si>
    <t>1.2.Начисления на ФОТ АУП</t>
  </si>
  <si>
    <t>1.3</t>
  </si>
  <si>
    <t>1.3.Расходы на обсл.СКБ Контур</t>
  </si>
  <si>
    <t>1.4</t>
  </si>
  <si>
    <t>1.4.Канцелярские расходы АУП</t>
  </si>
  <si>
    <t>1.5</t>
  </si>
  <si>
    <t>1.5.Расходы на обслуживание оргтехники АУП</t>
  </si>
  <si>
    <t>1.6</t>
  </si>
  <si>
    <t>1.6.Расходы на услуги банков</t>
  </si>
  <si>
    <t>1.7</t>
  </si>
  <si>
    <t>1.7.Непредвиденные расходы  АУП</t>
  </si>
  <si>
    <t>1.8</t>
  </si>
  <si>
    <t>1.8 Содержание сайта фонда</t>
  </si>
  <si>
    <t>2.1.1</t>
  </si>
  <si>
    <t>2.1.1.Услуги охранной фирмы</t>
  </si>
  <si>
    <t>2.3.</t>
  </si>
  <si>
    <t>ДМС учителей</t>
  </si>
  <si>
    <t>2.4.1</t>
  </si>
  <si>
    <t>2.4.1.Расходы на чистую воду</t>
  </si>
  <si>
    <t>2.4.2</t>
  </si>
  <si>
    <t>2.4.2 Расходы на обсл.питьевых фонтанчиков</t>
  </si>
  <si>
    <t>2.4.3</t>
  </si>
  <si>
    <t>2.4.3 др.хоз. расходы</t>
  </si>
  <si>
    <t>2.4.7</t>
  </si>
  <si>
    <t>2.4.7 расходы на уставную деятельность</t>
  </si>
  <si>
    <t>2.5.1</t>
  </si>
  <si>
    <t>2.5.1.Оплата интернет канала</t>
  </si>
  <si>
    <t>2.5.2</t>
  </si>
  <si>
    <t>2.5.2.Расходы на ремонт и обсл. оргтехники</t>
  </si>
  <si>
    <t>2.6.8</t>
  </si>
  <si>
    <t>2.6.8.Расходы на терр школы</t>
  </si>
  <si>
    <t>2.7.2</t>
  </si>
  <si>
    <t>2.7.2.Прочие непредвиденные</t>
  </si>
  <si>
    <t>3.1.1</t>
  </si>
  <si>
    <t>3.1.1 кафедра математики</t>
  </si>
  <si>
    <t>3.2.2</t>
  </si>
  <si>
    <t>3.2.2.Кафедра ЕН</t>
  </si>
  <si>
    <t>3.3.1</t>
  </si>
  <si>
    <t>3.3.1.Кафедра иностраннх языков</t>
  </si>
  <si>
    <t>3.4.1</t>
  </si>
  <si>
    <t>3.4.1.Кафедра гуманитарных наук</t>
  </si>
  <si>
    <t>3.5.1</t>
  </si>
  <si>
    <t>3.5.1.Межпредметная кафедра</t>
  </si>
  <si>
    <t>3.6.1</t>
  </si>
  <si>
    <t>3.6.1.Кафедра нач. образования</t>
  </si>
  <si>
    <t>3.9.1</t>
  </si>
  <si>
    <t>3.9.1. Кафедра физкультуры</t>
  </si>
  <si>
    <t>4.1</t>
  </si>
  <si>
    <t>4.1 Награждения победителей олимпиад</t>
  </si>
  <si>
    <t>4.2</t>
  </si>
  <si>
    <t>4.2. Организация общешкольных мероприятий</t>
  </si>
  <si>
    <t>4.3</t>
  </si>
  <si>
    <t>4.3. Оформление мероприятий</t>
  </si>
  <si>
    <t>4.5.</t>
  </si>
  <si>
    <t>4.4.Школьная газета АГА</t>
  </si>
  <si>
    <t>4.7</t>
  </si>
  <si>
    <t>4.7 Литературно-муз.концерты</t>
  </si>
  <si>
    <t>4.8.1</t>
  </si>
  <si>
    <t>Подписка</t>
  </si>
  <si>
    <t>4.9</t>
  </si>
  <si>
    <t>4.9. Спорт-оздоровит мероприятия (мед,кубки,форма)</t>
  </si>
  <si>
    <t>ОБЕСПЕЧЕНИЕ КОМФОРТНОЙ и БЕЗОПАСНОЙ СРЕДЫ в ЛИЦЕЕ</t>
  </si>
  <si>
    <t>СОВЕРШЕНСТВОВАНИЕ УЧЕБНОГО ПРОЦЕССА</t>
  </si>
  <si>
    <t>3</t>
  </si>
  <si>
    <t>ГОРДИСЬ и ПОМНИ СВЯТО – ЧТО ТЫ из 130!</t>
  </si>
  <si>
    <t>4</t>
  </si>
  <si>
    <t>Итого расходов:</t>
  </si>
  <si>
    <t>Директор Фонда</t>
  </si>
  <si>
    <t xml:space="preserve">Бухгалтер Фонда </t>
  </si>
</sst>
</file>

<file path=xl/styles.xml><?xml version="1.0" encoding="utf-8"?>
<styleSheet xmlns="http://schemas.openxmlformats.org/spreadsheetml/2006/main">
  <fonts count="7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8"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/>
    <xf numFmtId="2" fontId="1" fillId="0" borderId="1" xfId="0" applyNumberFormat="1" applyFont="1" applyBorder="1" applyAlignment="1">
      <alignment horizontal="right" vertical="center"/>
    </xf>
    <xf numFmtId="0" fontId="4" fillId="0" borderId="0" xfId="0" applyFont="1" applyAlignment="1"/>
    <xf numFmtId="0" fontId="6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81"/>
  <sheetViews>
    <sheetView tabSelected="1" workbookViewId="0">
      <selection activeCell="A3" sqref="A3:I3"/>
    </sheetView>
  </sheetViews>
  <sheetFormatPr defaultRowHeight="10.199999999999999"/>
  <cols>
    <col min="1" max="1" width="8.42578125" customWidth="1"/>
    <col min="2" max="2" width="30.42578125" customWidth="1"/>
    <col min="3" max="3" width="21.5703125" customWidth="1"/>
    <col min="4" max="4" width="15.42578125" customWidth="1"/>
    <col min="5" max="6" width="15.85546875" customWidth="1"/>
    <col min="7" max="8" width="15.7109375" customWidth="1"/>
    <col min="9" max="9" width="16" customWidth="1"/>
    <col min="10" max="256" width="10.42578125" customWidth="1"/>
  </cols>
  <sheetData>
    <row r="1" spans="1:9" ht="17.39999999999999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3" spans="1:9" ht="15.6">
      <c r="A3" s="16"/>
      <c r="B3" s="16"/>
      <c r="C3" s="16"/>
      <c r="D3" s="16"/>
      <c r="E3" s="16"/>
      <c r="F3" s="16"/>
      <c r="G3" s="16"/>
      <c r="H3" s="16"/>
      <c r="I3" s="16"/>
    </row>
    <row r="6" spans="1:9" ht="15.6">
      <c r="A6" s="16" t="s">
        <v>2</v>
      </c>
      <c r="B6" s="16"/>
      <c r="C6" s="16"/>
      <c r="D6" s="16"/>
      <c r="E6" s="16"/>
      <c r="F6" s="16"/>
      <c r="G6" s="16"/>
      <c r="H6" s="16"/>
      <c r="I6" s="16"/>
    </row>
    <row r="8" spans="1:9" ht="13.2">
      <c r="A8" s="13" t="s">
        <v>3</v>
      </c>
      <c r="B8" s="13"/>
      <c r="C8" s="13"/>
      <c r="D8" s="13" t="s">
        <v>4</v>
      </c>
      <c r="E8" s="13"/>
      <c r="F8" s="13"/>
      <c r="G8" s="13" t="s">
        <v>5</v>
      </c>
      <c r="H8" s="13"/>
      <c r="I8" s="13"/>
    </row>
    <row r="9" spans="1:9" ht="13.2">
      <c r="A9" s="13"/>
      <c r="B9" s="13"/>
      <c r="C9" s="13"/>
      <c r="D9" s="1" t="s">
        <v>6</v>
      </c>
      <c r="E9" s="1" t="s">
        <v>1</v>
      </c>
      <c r="F9" s="1" t="s">
        <v>7</v>
      </c>
      <c r="G9" s="1" t="s">
        <v>6</v>
      </c>
      <c r="H9" s="1" t="s">
        <v>1</v>
      </c>
      <c r="I9" s="1" t="s">
        <v>7</v>
      </c>
    </row>
    <row r="10" spans="1:9" ht="13.2">
      <c r="A10" s="3" t="s">
        <v>8</v>
      </c>
      <c r="B10" s="12" t="s">
        <v>9</v>
      </c>
      <c r="C10" s="12"/>
      <c r="D10" s="4" t="s">
        <v>8</v>
      </c>
      <c r="E10" s="4" t="s">
        <v>8</v>
      </c>
      <c r="F10" s="4" t="s">
        <v>8</v>
      </c>
      <c r="G10" s="5">
        <v>300000</v>
      </c>
      <c r="H10" s="5">
        <v>59900</v>
      </c>
      <c r="I10" s="5">
        <v>-240100</v>
      </c>
    </row>
    <row r="11" spans="1:9" ht="13.2">
      <c r="A11" s="3" t="s">
        <v>11</v>
      </c>
      <c r="B11" s="12" t="s">
        <v>12</v>
      </c>
      <c r="C11" s="12"/>
      <c r="D11" s="4" t="s">
        <v>8</v>
      </c>
      <c r="E11" s="5">
        <v>332400</v>
      </c>
      <c r="F11" s="5"/>
      <c r="G11" s="5">
        <v>3841200</v>
      </c>
      <c r="H11" s="5">
        <v>1401060</v>
      </c>
      <c r="I11" s="5">
        <v>-2440140</v>
      </c>
    </row>
    <row r="12" spans="1:9" ht="15.6">
      <c r="A12" s="6"/>
      <c r="B12" s="15" t="s">
        <v>14</v>
      </c>
      <c r="C12" s="15"/>
      <c r="D12" s="7" t="s">
        <v>8</v>
      </c>
      <c r="E12" s="2">
        <f>SUM(E10:E11)</f>
        <v>332400</v>
      </c>
      <c r="F12" s="2"/>
      <c r="G12" s="2">
        <f t="shared" ref="G12:I12" si="0">SUM(G10:G11)</f>
        <v>4141200</v>
      </c>
      <c r="H12" s="2">
        <f t="shared" si="0"/>
        <v>1460960</v>
      </c>
      <c r="I12" s="2">
        <f t="shared" si="0"/>
        <v>-2680240</v>
      </c>
    </row>
    <row r="14" spans="1:9" ht="15.6">
      <c r="A14" s="16" t="s">
        <v>15</v>
      </c>
      <c r="B14" s="16"/>
      <c r="C14" s="16"/>
      <c r="D14" s="16"/>
      <c r="E14" s="16"/>
      <c r="F14" s="16"/>
      <c r="G14" s="16"/>
      <c r="H14" s="16"/>
      <c r="I14" s="16"/>
    </row>
    <row r="17" spans="1:9" ht="13.8">
      <c r="A17" s="8" t="s">
        <v>16</v>
      </c>
    </row>
    <row r="18" spans="1:9" ht="13.2">
      <c r="A18" s="13" t="s">
        <v>17</v>
      </c>
      <c r="B18" s="13"/>
      <c r="C18" s="13"/>
      <c r="D18" s="13" t="s">
        <v>4</v>
      </c>
      <c r="E18" s="13"/>
      <c r="F18" s="13"/>
      <c r="G18" s="13" t="s">
        <v>5</v>
      </c>
      <c r="H18" s="13"/>
      <c r="I18" s="13"/>
    </row>
    <row r="19" spans="1:9" ht="13.2">
      <c r="A19" s="13"/>
      <c r="B19" s="13"/>
      <c r="C19" s="13"/>
      <c r="D19" s="1" t="s">
        <v>6</v>
      </c>
      <c r="E19" s="1" t="s">
        <v>1</v>
      </c>
      <c r="F19" s="1" t="s">
        <v>7</v>
      </c>
      <c r="G19" s="1" t="s">
        <v>6</v>
      </c>
      <c r="H19" s="1" t="s">
        <v>1</v>
      </c>
      <c r="I19" s="1" t="s">
        <v>7</v>
      </c>
    </row>
    <row r="20" spans="1:9" ht="13.2">
      <c r="A20" s="3" t="s">
        <v>11</v>
      </c>
      <c r="B20" s="12" t="s">
        <v>18</v>
      </c>
      <c r="C20" s="12"/>
      <c r="D20" s="4" t="s">
        <v>8</v>
      </c>
      <c r="E20" s="5">
        <v>47726</v>
      </c>
      <c r="F20" s="5"/>
      <c r="G20" s="5">
        <v>650400</v>
      </c>
      <c r="H20" s="5">
        <v>214454</v>
      </c>
      <c r="I20" s="5">
        <v>-435946</v>
      </c>
    </row>
    <row r="21" spans="1:9" ht="13.2">
      <c r="A21" s="3" t="s">
        <v>19</v>
      </c>
      <c r="B21" s="12" t="s">
        <v>20</v>
      </c>
      <c r="C21" s="12"/>
      <c r="D21" s="4" t="s">
        <v>8</v>
      </c>
      <c r="E21" s="5">
        <v>23000</v>
      </c>
      <c r="F21" s="5"/>
      <c r="G21" s="5">
        <v>196421</v>
      </c>
      <c r="H21" s="5">
        <v>92662.07</v>
      </c>
      <c r="I21" s="5">
        <v>-103758.93</v>
      </c>
    </row>
    <row r="22" spans="1:9" ht="13.2">
      <c r="A22" s="3" t="s">
        <v>21</v>
      </c>
      <c r="B22" s="12" t="s">
        <v>22</v>
      </c>
      <c r="C22" s="12"/>
      <c r="D22" s="4" t="s">
        <v>8</v>
      </c>
      <c r="E22" s="4" t="s">
        <v>8</v>
      </c>
      <c r="F22" s="4"/>
      <c r="G22" s="5">
        <v>9000</v>
      </c>
      <c r="H22" s="5">
        <v>8874</v>
      </c>
      <c r="I22" s="9">
        <v>-126</v>
      </c>
    </row>
    <row r="23" spans="1:9" ht="13.2">
      <c r="A23" s="3" t="s">
        <v>23</v>
      </c>
      <c r="B23" s="12" t="s">
        <v>24</v>
      </c>
      <c r="C23" s="12"/>
      <c r="D23" s="4" t="s">
        <v>8</v>
      </c>
      <c r="E23" s="4" t="s">
        <v>8</v>
      </c>
      <c r="F23" s="4"/>
      <c r="G23" s="5">
        <v>4000</v>
      </c>
      <c r="H23" s="4" t="s">
        <v>8</v>
      </c>
      <c r="I23" s="5">
        <v>-4000</v>
      </c>
    </row>
    <row r="24" spans="1:9" ht="13.2">
      <c r="A24" s="3" t="s">
        <v>25</v>
      </c>
      <c r="B24" s="12" t="s">
        <v>26</v>
      </c>
      <c r="C24" s="12"/>
      <c r="D24" s="4" t="s">
        <v>8</v>
      </c>
      <c r="E24" s="4" t="s">
        <v>8</v>
      </c>
      <c r="F24" s="4"/>
      <c r="G24" s="5">
        <v>6750</v>
      </c>
      <c r="H24" s="4" t="s">
        <v>8</v>
      </c>
      <c r="I24" s="5">
        <v>-6750</v>
      </c>
    </row>
    <row r="25" spans="1:9" ht="13.2">
      <c r="A25" s="3" t="s">
        <v>27</v>
      </c>
      <c r="B25" s="12" t="s">
        <v>28</v>
      </c>
      <c r="C25" s="12"/>
      <c r="D25" s="4" t="s">
        <v>8</v>
      </c>
      <c r="E25" s="5">
        <v>2937.18</v>
      </c>
      <c r="F25" s="5"/>
      <c r="G25" s="5">
        <v>45000</v>
      </c>
      <c r="H25" s="5">
        <v>14574.37</v>
      </c>
      <c r="I25" s="5">
        <v>-30425.63</v>
      </c>
    </row>
    <row r="26" spans="1:9" ht="13.2">
      <c r="A26" s="3" t="s">
        <v>29</v>
      </c>
      <c r="B26" s="12" t="s">
        <v>30</v>
      </c>
      <c r="C26" s="12"/>
      <c r="D26" s="4" t="s">
        <v>8</v>
      </c>
      <c r="E26" s="4" t="s">
        <v>8</v>
      </c>
      <c r="F26" s="4"/>
      <c r="G26" s="5">
        <v>5429</v>
      </c>
      <c r="H26" s="4" t="s">
        <v>8</v>
      </c>
      <c r="I26" s="5">
        <v>-5429</v>
      </c>
    </row>
    <row r="27" spans="1:9" ht="13.2">
      <c r="A27" s="3" t="s">
        <v>31</v>
      </c>
      <c r="B27" s="12" t="s">
        <v>32</v>
      </c>
      <c r="C27" s="12"/>
      <c r="D27" s="4" t="s">
        <v>8</v>
      </c>
      <c r="E27" s="4" t="s">
        <v>8</v>
      </c>
      <c r="F27" s="4"/>
      <c r="G27" s="5">
        <v>4000</v>
      </c>
      <c r="H27" s="4" t="s">
        <v>8</v>
      </c>
      <c r="I27" s="5">
        <v>-4000</v>
      </c>
    </row>
    <row r="28" spans="1:9" ht="15.6">
      <c r="A28" s="6"/>
      <c r="B28" s="15" t="s">
        <v>14</v>
      </c>
      <c r="C28" s="15"/>
      <c r="D28" s="7" t="s">
        <v>8</v>
      </c>
      <c r="E28" s="2">
        <f>SUM(E20:E27)</f>
        <v>73663.179999999993</v>
      </c>
      <c r="F28" s="2"/>
      <c r="G28" s="2">
        <f t="shared" ref="G28:I28" si="1">SUM(G20:G27)</f>
        <v>921000</v>
      </c>
      <c r="H28" s="2">
        <f t="shared" si="1"/>
        <v>330564.44</v>
      </c>
      <c r="I28" s="2">
        <f t="shared" si="1"/>
        <v>-590435.55999999994</v>
      </c>
    </row>
    <row r="30" spans="1:9" ht="13.8">
      <c r="A30" s="8" t="s">
        <v>81</v>
      </c>
    </row>
    <row r="31" spans="1:9" ht="13.2">
      <c r="A31" s="13" t="s">
        <v>17</v>
      </c>
      <c r="B31" s="13"/>
      <c r="C31" s="13"/>
      <c r="D31" s="13" t="s">
        <v>4</v>
      </c>
      <c r="E31" s="13"/>
      <c r="F31" s="13"/>
      <c r="G31" s="13" t="s">
        <v>5</v>
      </c>
      <c r="H31" s="13"/>
      <c r="I31" s="13"/>
    </row>
    <row r="32" spans="1:9" ht="13.2">
      <c r="A32" s="13"/>
      <c r="B32" s="13"/>
      <c r="C32" s="13"/>
      <c r="D32" s="1" t="s">
        <v>6</v>
      </c>
      <c r="E32" s="1" t="s">
        <v>1</v>
      </c>
      <c r="F32" s="1" t="s">
        <v>7</v>
      </c>
      <c r="G32" s="1" t="s">
        <v>6</v>
      </c>
      <c r="H32" s="1" t="s">
        <v>1</v>
      </c>
      <c r="I32" s="1" t="s">
        <v>7</v>
      </c>
    </row>
    <row r="33" spans="1:9" ht="13.2">
      <c r="A33" s="3" t="s">
        <v>33</v>
      </c>
      <c r="B33" s="12" t="s">
        <v>34</v>
      </c>
      <c r="C33" s="12"/>
      <c r="D33" s="4" t="s">
        <v>8</v>
      </c>
      <c r="E33" s="5">
        <v>75000</v>
      </c>
      <c r="F33" s="5"/>
      <c r="G33" s="5">
        <v>900000</v>
      </c>
      <c r="H33" s="5">
        <v>375000</v>
      </c>
      <c r="I33" s="5">
        <v>-525000</v>
      </c>
    </row>
    <row r="34" spans="1:9" ht="13.2">
      <c r="A34" s="3" t="s">
        <v>35</v>
      </c>
      <c r="B34" s="12" t="s">
        <v>36</v>
      </c>
      <c r="C34" s="12"/>
      <c r="D34" s="4" t="s">
        <v>8</v>
      </c>
      <c r="E34" s="4" t="s">
        <v>8</v>
      </c>
      <c r="F34" s="4"/>
      <c r="G34" s="5">
        <v>166650</v>
      </c>
      <c r="H34" s="4" t="s">
        <v>8</v>
      </c>
      <c r="I34" s="5">
        <v>-166650</v>
      </c>
    </row>
    <row r="35" spans="1:9" ht="13.2">
      <c r="A35" s="3" t="s">
        <v>37</v>
      </c>
      <c r="B35" s="12" t="s">
        <v>38</v>
      </c>
      <c r="C35" s="12"/>
      <c r="D35" s="4" t="s">
        <v>8</v>
      </c>
      <c r="E35" s="5">
        <v>8344</v>
      </c>
      <c r="F35" s="5"/>
      <c r="G35" s="5">
        <v>45000</v>
      </c>
      <c r="H35" s="5">
        <v>23524</v>
      </c>
      <c r="I35" s="5">
        <v>-21476</v>
      </c>
    </row>
    <row r="36" spans="1:9" ht="13.2">
      <c r="A36" s="3" t="s">
        <v>39</v>
      </c>
      <c r="B36" s="12" t="s">
        <v>40</v>
      </c>
      <c r="C36" s="12"/>
      <c r="D36" s="4" t="s">
        <v>8</v>
      </c>
      <c r="E36" s="4" t="s">
        <v>8</v>
      </c>
      <c r="F36" s="4"/>
      <c r="G36" s="5">
        <v>27000</v>
      </c>
      <c r="H36" s="5">
        <v>19500</v>
      </c>
      <c r="I36" s="5">
        <v>-7500</v>
      </c>
    </row>
    <row r="37" spans="1:9" ht="13.2">
      <c r="A37" s="3" t="s">
        <v>41</v>
      </c>
      <c r="B37" s="12" t="s">
        <v>42</v>
      </c>
      <c r="C37" s="12"/>
      <c r="D37" s="4" t="s">
        <v>8</v>
      </c>
      <c r="E37" s="5">
        <v>4644</v>
      </c>
      <c r="F37" s="5"/>
      <c r="G37" s="5">
        <v>100000</v>
      </c>
      <c r="H37" s="5">
        <v>88073.919999999998</v>
      </c>
      <c r="I37" s="5">
        <v>-11926.08</v>
      </c>
    </row>
    <row r="38" spans="1:9" ht="13.2">
      <c r="A38" s="3" t="s">
        <v>43</v>
      </c>
      <c r="B38" s="12" t="s">
        <v>44</v>
      </c>
      <c r="C38" s="12"/>
      <c r="D38" s="4" t="s">
        <v>8</v>
      </c>
      <c r="E38" s="5">
        <v>94610</v>
      </c>
      <c r="F38" s="5"/>
      <c r="G38" s="5">
        <v>300000</v>
      </c>
      <c r="H38" s="5">
        <v>178907</v>
      </c>
      <c r="I38" s="5">
        <v>-121093</v>
      </c>
    </row>
    <row r="39" spans="1:9" ht="13.2">
      <c r="A39" s="3" t="s">
        <v>45</v>
      </c>
      <c r="B39" s="12" t="s">
        <v>46</v>
      </c>
      <c r="C39" s="12"/>
      <c r="D39" s="4" t="s">
        <v>8</v>
      </c>
      <c r="E39" s="5">
        <v>3000</v>
      </c>
      <c r="F39" s="5"/>
      <c r="G39" s="5">
        <v>40000</v>
      </c>
      <c r="H39" s="5">
        <v>15000</v>
      </c>
      <c r="I39" s="5">
        <v>-25000</v>
      </c>
    </row>
    <row r="40" spans="1:9" ht="13.2">
      <c r="A40" s="3" t="s">
        <v>47</v>
      </c>
      <c r="B40" s="12" t="s">
        <v>48</v>
      </c>
      <c r="C40" s="12"/>
      <c r="D40" s="4" t="s">
        <v>8</v>
      </c>
      <c r="E40" s="5">
        <v>26310</v>
      </c>
      <c r="F40" s="5"/>
      <c r="G40" s="5">
        <v>100000</v>
      </c>
      <c r="H40" s="5">
        <v>100000</v>
      </c>
      <c r="I40" s="4" t="s">
        <v>8</v>
      </c>
    </row>
    <row r="41" spans="1:9" ht="13.2">
      <c r="A41" s="3" t="s">
        <v>49</v>
      </c>
      <c r="B41" s="12" t="s">
        <v>50</v>
      </c>
      <c r="C41" s="12"/>
      <c r="D41" s="4" t="s">
        <v>8</v>
      </c>
      <c r="E41" s="4" t="s">
        <v>8</v>
      </c>
      <c r="F41" s="4"/>
      <c r="G41" s="5">
        <v>60000</v>
      </c>
      <c r="H41" s="4" t="s">
        <v>8</v>
      </c>
      <c r="I41" s="5">
        <v>-60000</v>
      </c>
    </row>
    <row r="42" spans="1:9" ht="13.2">
      <c r="A42" s="3" t="s">
        <v>51</v>
      </c>
      <c r="B42" s="12" t="s">
        <v>52</v>
      </c>
      <c r="C42" s="12"/>
      <c r="D42" s="4" t="s">
        <v>8</v>
      </c>
      <c r="E42" s="4" t="s">
        <v>8</v>
      </c>
      <c r="F42" s="4"/>
      <c r="G42" s="5">
        <v>26550</v>
      </c>
      <c r="H42" s="4" t="s">
        <v>8</v>
      </c>
      <c r="I42" s="5">
        <v>-26550</v>
      </c>
    </row>
    <row r="43" spans="1:9" ht="15.6">
      <c r="A43" s="6"/>
      <c r="B43" s="15" t="s">
        <v>14</v>
      </c>
      <c r="C43" s="15"/>
      <c r="D43" s="7" t="s">
        <v>8</v>
      </c>
      <c r="E43" s="2">
        <f>SUM(E33:E42)</f>
        <v>211908</v>
      </c>
      <c r="F43" s="2"/>
      <c r="G43" s="2">
        <f t="shared" ref="G43:I43" si="2">SUM(G33:G42)</f>
        <v>1765200</v>
      </c>
      <c r="H43" s="2">
        <f t="shared" si="2"/>
        <v>800004.91999999993</v>
      </c>
      <c r="I43" s="2">
        <f t="shared" si="2"/>
        <v>-965195.08</v>
      </c>
    </row>
    <row r="45" spans="1:9" ht="13.8">
      <c r="A45" s="8" t="s">
        <v>82</v>
      </c>
    </row>
    <row r="46" spans="1:9" ht="13.2">
      <c r="A46" s="13" t="s">
        <v>17</v>
      </c>
      <c r="B46" s="13"/>
      <c r="C46" s="13"/>
      <c r="D46" s="13" t="s">
        <v>4</v>
      </c>
      <c r="E46" s="13"/>
      <c r="F46" s="13"/>
      <c r="G46" s="13" t="s">
        <v>5</v>
      </c>
      <c r="H46" s="13"/>
      <c r="I46" s="13"/>
    </row>
    <row r="47" spans="1:9" ht="13.2">
      <c r="A47" s="13"/>
      <c r="B47" s="13"/>
      <c r="C47" s="13"/>
      <c r="D47" s="1" t="s">
        <v>6</v>
      </c>
      <c r="E47" s="1" t="s">
        <v>1</v>
      </c>
      <c r="F47" s="1" t="s">
        <v>7</v>
      </c>
      <c r="G47" s="1" t="s">
        <v>6</v>
      </c>
      <c r="H47" s="1" t="s">
        <v>1</v>
      </c>
      <c r="I47" s="1" t="s">
        <v>7</v>
      </c>
    </row>
    <row r="48" spans="1:9" ht="13.2">
      <c r="A48" s="3" t="s">
        <v>53</v>
      </c>
      <c r="B48" s="12" t="s">
        <v>54</v>
      </c>
      <c r="C48" s="12"/>
      <c r="D48" s="4" t="s">
        <v>8</v>
      </c>
      <c r="E48" s="4" t="s">
        <v>8</v>
      </c>
      <c r="F48" s="4" t="s">
        <v>8</v>
      </c>
      <c r="G48" s="5">
        <v>50000</v>
      </c>
      <c r="H48" s="4" t="s">
        <v>8</v>
      </c>
      <c r="I48" s="5">
        <v>-50000</v>
      </c>
    </row>
    <row r="49" spans="1:9" ht="13.2">
      <c r="A49" s="3" t="s">
        <v>55</v>
      </c>
      <c r="B49" s="12" t="s">
        <v>56</v>
      </c>
      <c r="C49" s="12"/>
      <c r="D49" s="4" t="s">
        <v>8</v>
      </c>
      <c r="E49" s="4" t="s">
        <v>8</v>
      </c>
      <c r="F49" s="4" t="s">
        <v>8</v>
      </c>
      <c r="G49" s="5">
        <v>50000</v>
      </c>
      <c r="H49" s="5">
        <v>26525</v>
      </c>
      <c r="I49" s="5">
        <v>-23475</v>
      </c>
    </row>
    <row r="50" spans="1:9" ht="13.2">
      <c r="A50" s="3" t="s">
        <v>57</v>
      </c>
      <c r="B50" s="12" t="s">
        <v>58</v>
      </c>
      <c r="C50" s="12"/>
      <c r="D50" s="4" t="s">
        <v>8</v>
      </c>
      <c r="E50" s="4" t="s">
        <v>8</v>
      </c>
      <c r="F50" s="4"/>
      <c r="G50" s="5">
        <v>50000</v>
      </c>
      <c r="H50" s="4" t="s">
        <v>8</v>
      </c>
      <c r="I50" s="5">
        <v>-50000</v>
      </c>
    </row>
    <row r="51" spans="1:9" ht="13.2">
      <c r="A51" s="3" t="s">
        <v>59</v>
      </c>
      <c r="B51" s="12" t="s">
        <v>60</v>
      </c>
      <c r="C51" s="12"/>
      <c r="D51" s="4" t="s">
        <v>8</v>
      </c>
      <c r="E51" s="4" t="s">
        <v>8</v>
      </c>
      <c r="F51" s="4"/>
      <c r="G51" s="5">
        <v>50000</v>
      </c>
      <c r="H51" s="9">
        <v>660</v>
      </c>
      <c r="I51" s="5">
        <v>-49340</v>
      </c>
    </row>
    <row r="52" spans="1:9" ht="13.2">
      <c r="A52" s="3" t="s">
        <v>61</v>
      </c>
      <c r="B52" s="12" t="s">
        <v>62</v>
      </c>
      <c r="C52" s="12"/>
      <c r="D52" s="4" t="s">
        <v>8</v>
      </c>
      <c r="E52" s="4" t="s">
        <v>8</v>
      </c>
      <c r="F52" s="4"/>
      <c r="G52" s="5">
        <v>50000</v>
      </c>
      <c r="H52" s="4" t="s">
        <v>8</v>
      </c>
      <c r="I52" s="5">
        <v>-50000</v>
      </c>
    </row>
    <row r="53" spans="1:9" ht="13.2">
      <c r="A53" s="3" t="s">
        <v>63</v>
      </c>
      <c r="B53" s="12" t="s">
        <v>64</v>
      </c>
      <c r="C53" s="12"/>
      <c r="D53" s="4" t="s">
        <v>8</v>
      </c>
      <c r="E53" s="5">
        <v>2900</v>
      </c>
      <c r="F53" s="5"/>
      <c r="G53" s="5">
        <v>50000</v>
      </c>
      <c r="H53" s="5">
        <v>22718</v>
      </c>
      <c r="I53" s="5">
        <v>-27282</v>
      </c>
    </row>
    <row r="54" spans="1:9" ht="13.2">
      <c r="A54" s="3" t="s">
        <v>65</v>
      </c>
      <c r="B54" s="12" t="s">
        <v>66</v>
      </c>
      <c r="C54" s="12"/>
      <c r="D54" s="4" t="s">
        <v>8</v>
      </c>
      <c r="E54" s="4" t="s">
        <v>8</v>
      </c>
      <c r="F54" s="4"/>
      <c r="G54" s="5">
        <v>50000</v>
      </c>
      <c r="H54" s="4" t="s">
        <v>8</v>
      </c>
      <c r="I54" s="5">
        <v>-50000</v>
      </c>
    </row>
    <row r="55" spans="1:9" ht="15.6">
      <c r="A55" s="6"/>
      <c r="B55" s="15" t="s">
        <v>14</v>
      </c>
      <c r="C55" s="15"/>
      <c r="D55" s="7" t="s">
        <v>8</v>
      </c>
      <c r="E55" s="2">
        <f>SUM(E48:E54)</f>
        <v>2900</v>
      </c>
      <c r="F55" s="2"/>
      <c r="G55" s="2">
        <f t="shared" ref="G55:I55" si="3">SUM(G48:G54)</f>
        <v>350000</v>
      </c>
      <c r="H55" s="2">
        <f t="shared" si="3"/>
        <v>49903</v>
      </c>
      <c r="I55" s="2">
        <f t="shared" si="3"/>
        <v>-300097</v>
      </c>
    </row>
    <row r="57" spans="1:9" ht="13.8">
      <c r="A57" s="8" t="s">
        <v>84</v>
      </c>
    </row>
    <row r="58" spans="1:9" ht="13.2">
      <c r="A58" s="13" t="s">
        <v>17</v>
      </c>
      <c r="B58" s="13"/>
      <c r="C58" s="13"/>
      <c r="D58" s="13" t="s">
        <v>4</v>
      </c>
      <c r="E58" s="13"/>
      <c r="F58" s="13"/>
      <c r="G58" s="13" t="s">
        <v>5</v>
      </c>
      <c r="H58" s="13"/>
      <c r="I58" s="13"/>
    </row>
    <row r="59" spans="1:9" ht="13.2">
      <c r="A59" s="13"/>
      <c r="B59" s="13"/>
      <c r="C59" s="13"/>
      <c r="D59" s="1" t="s">
        <v>6</v>
      </c>
      <c r="E59" s="1" t="s">
        <v>1</v>
      </c>
      <c r="F59" s="1" t="s">
        <v>7</v>
      </c>
      <c r="G59" s="1" t="s">
        <v>6</v>
      </c>
      <c r="H59" s="1" t="s">
        <v>1</v>
      </c>
      <c r="I59" s="1" t="s">
        <v>7</v>
      </c>
    </row>
    <row r="60" spans="1:9" ht="13.2">
      <c r="A60" s="3" t="s">
        <v>67</v>
      </c>
      <c r="B60" s="12" t="s">
        <v>68</v>
      </c>
      <c r="C60" s="12"/>
      <c r="D60" s="4" t="s">
        <v>8</v>
      </c>
      <c r="E60" s="5">
        <v>8400</v>
      </c>
      <c r="F60" s="5"/>
      <c r="G60" s="5">
        <v>100000</v>
      </c>
      <c r="H60" s="5">
        <v>8400</v>
      </c>
      <c r="I60" s="5">
        <v>-91600</v>
      </c>
    </row>
    <row r="61" spans="1:9" ht="13.2">
      <c r="A61" s="3" t="s">
        <v>69</v>
      </c>
      <c r="B61" s="12" t="s">
        <v>70</v>
      </c>
      <c r="C61" s="12"/>
      <c r="D61" s="4" t="s">
        <v>8</v>
      </c>
      <c r="E61" s="5">
        <v>24919</v>
      </c>
      <c r="F61" s="5"/>
      <c r="G61" s="5">
        <v>150000</v>
      </c>
      <c r="H61" s="5">
        <v>50394</v>
      </c>
      <c r="I61" s="5">
        <v>-99606</v>
      </c>
    </row>
    <row r="62" spans="1:9" ht="13.2">
      <c r="A62" s="3" t="s">
        <v>71</v>
      </c>
      <c r="B62" s="12" t="s">
        <v>72</v>
      </c>
      <c r="C62" s="12"/>
      <c r="D62" s="4" t="s">
        <v>8</v>
      </c>
      <c r="E62" s="5">
        <v>9744</v>
      </c>
      <c r="F62" s="5"/>
      <c r="G62" s="5">
        <v>50000</v>
      </c>
      <c r="H62" s="5">
        <v>9744</v>
      </c>
      <c r="I62" s="5">
        <v>-40256</v>
      </c>
    </row>
    <row r="63" spans="1:9" ht="13.2">
      <c r="A63" s="3" t="s">
        <v>73</v>
      </c>
      <c r="B63" s="12" t="s">
        <v>74</v>
      </c>
      <c r="C63" s="12"/>
      <c r="D63" s="4" t="s">
        <v>8</v>
      </c>
      <c r="E63" s="4" t="s">
        <v>8</v>
      </c>
      <c r="F63" s="4"/>
      <c r="G63" s="5">
        <v>250000</v>
      </c>
      <c r="H63" s="5">
        <v>118000</v>
      </c>
      <c r="I63" s="5">
        <v>-132000</v>
      </c>
    </row>
    <row r="64" spans="1:9" ht="13.2">
      <c r="A64" s="3" t="s">
        <v>75</v>
      </c>
      <c r="B64" s="12" t="s">
        <v>76</v>
      </c>
      <c r="C64" s="12"/>
      <c r="D64" s="4" t="s">
        <v>8</v>
      </c>
      <c r="E64" s="5">
        <v>40000</v>
      </c>
      <c r="F64" s="5"/>
      <c r="G64" s="5">
        <v>150000</v>
      </c>
      <c r="H64" s="5">
        <v>85000</v>
      </c>
      <c r="I64" s="5">
        <v>-65000</v>
      </c>
    </row>
    <row r="65" spans="1:9" ht="13.2">
      <c r="A65" s="3" t="s">
        <v>77</v>
      </c>
      <c r="B65" s="12" t="s">
        <v>78</v>
      </c>
      <c r="C65" s="12"/>
      <c r="D65" s="4" t="s">
        <v>8</v>
      </c>
      <c r="E65" s="4" t="s">
        <v>8</v>
      </c>
      <c r="F65" s="4"/>
      <c r="G65" s="5">
        <v>55000</v>
      </c>
      <c r="H65" s="4" t="s">
        <v>8</v>
      </c>
      <c r="I65" s="5">
        <v>-55000</v>
      </c>
    </row>
    <row r="66" spans="1:9" ht="13.2">
      <c r="A66" s="3" t="s">
        <v>79</v>
      </c>
      <c r="B66" s="12" t="s">
        <v>80</v>
      </c>
      <c r="C66" s="12"/>
      <c r="D66" s="4" t="s">
        <v>8</v>
      </c>
      <c r="E66" s="4" t="s">
        <v>8</v>
      </c>
      <c r="F66" s="4"/>
      <c r="G66" s="5">
        <v>50000</v>
      </c>
      <c r="H66" s="5">
        <v>8170</v>
      </c>
      <c r="I66" s="5">
        <v>-41830</v>
      </c>
    </row>
    <row r="67" spans="1:9" ht="15.6">
      <c r="A67" s="6"/>
      <c r="B67" s="15" t="s">
        <v>14</v>
      </c>
      <c r="C67" s="15"/>
      <c r="D67" s="7" t="s">
        <v>8</v>
      </c>
      <c r="E67" s="2">
        <f>SUM(E60:E66)</f>
        <v>83063</v>
      </c>
      <c r="F67" s="2"/>
      <c r="G67" s="2">
        <f t="shared" ref="G67:I67" si="4">SUM(G60:G66)</f>
        <v>805000</v>
      </c>
      <c r="H67" s="2">
        <f t="shared" si="4"/>
        <v>279708</v>
      </c>
      <c r="I67" s="2">
        <f t="shared" si="4"/>
        <v>-525292</v>
      </c>
    </row>
    <row r="70" spans="1:9" ht="13.8">
      <c r="A70" s="8" t="s">
        <v>86</v>
      </c>
    </row>
    <row r="71" spans="1:9" ht="13.2">
      <c r="A71" s="13" t="s">
        <v>17</v>
      </c>
      <c r="B71" s="13"/>
      <c r="C71" s="13"/>
      <c r="D71" s="13" t="s">
        <v>4</v>
      </c>
      <c r="E71" s="13"/>
      <c r="F71" s="13"/>
      <c r="G71" s="13" t="s">
        <v>5</v>
      </c>
      <c r="H71" s="13"/>
      <c r="I71" s="13"/>
    </row>
    <row r="72" spans="1:9" ht="13.2">
      <c r="A72" s="13"/>
      <c r="B72" s="13"/>
      <c r="C72" s="13"/>
      <c r="D72" s="1" t="s">
        <v>6</v>
      </c>
      <c r="E72" s="1" t="s">
        <v>1</v>
      </c>
      <c r="F72" s="1" t="s">
        <v>7</v>
      </c>
      <c r="G72" s="1" t="s">
        <v>6</v>
      </c>
      <c r="H72" s="1" t="s">
        <v>1</v>
      </c>
      <c r="I72" s="1" t="s">
        <v>7</v>
      </c>
    </row>
    <row r="73" spans="1:9" s="10" customFormat="1" ht="13.2">
      <c r="A73" s="1" t="s">
        <v>8</v>
      </c>
      <c r="B73" s="14" t="s">
        <v>86</v>
      </c>
      <c r="C73" s="14"/>
      <c r="D73" s="7" t="s">
        <v>8</v>
      </c>
      <c r="E73" s="2">
        <f>SUM(E74:E77)</f>
        <v>371534.18</v>
      </c>
      <c r="F73" s="2">
        <f t="shared" ref="F73:I73" si="5">SUM(F74:F77)</f>
        <v>371534.18</v>
      </c>
      <c r="G73" s="2">
        <f t="shared" si="5"/>
        <v>3841200</v>
      </c>
      <c r="H73" s="2">
        <f t="shared" si="5"/>
        <v>1460180.36</v>
      </c>
      <c r="I73" s="2">
        <f t="shared" si="5"/>
        <v>-2381019.64</v>
      </c>
    </row>
    <row r="74" spans="1:9" ht="13.2">
      <c r="A74" s="3" t="s">
        <v>10</v>
      </c>
      <c r="B74" s="12" t="s">
        <v>16</v>
      </c>
      <c r="C74" s="12"/>
      <c r="D74" s="4" t="s">
        <v>8</v>
      </c>
      <c r="E74" s="5">
        <v>73663.179999999993</v>
      </c>
      <c r="F74" s="5">
        <v>73663.179999999993</v>
      </c>
      <c r="G74" s="5">
        <f>G28</f>
        <v>921000</v>
      </c>
      <c r="H74" s="5">
        <v>330564.44</v>
      </c>
      <c r="I74" s="5">
        <f>H74-G74</f>
        <v>-590435.56000000006</v>
      </c>
    </row>
    <row r="75" spans="1:9" ht="13.2">
      <c r="A75" s="3" t="s">
        <v>13</v>
      </c>
      <c r="B75" s="12" t="s">
        <v>81</v>
      </c>
      <c r="C75" s="12"/>
      <c r="D75" s="4" t="s">
        <v>8</v>
      </c>
      <c r="E75" s="5">
        <v>211908</v>
      </c>
      <c r="F75" s="5">
        <v>211908</v>
      </c>
      <c r="G75" s="5">
        <f>G43</f>
        <v>1765200</v>
      </c>
      <c r="H75" s="5">
        <v>800004.92</v>
      </c>
      <c r="I75" s="5">
        <f t="shared" ref="I75:I77" si="6">H75-G75</f>
        <v>-965195.08</v>
      </c>
    </row>
    <row r="76" spans="1:9" ht="13.2">
      <c r="A76" s="3" t="s">
        <v>83</v>
      </c>
      <c r="B76" s="12" t="s">
        <v>82</v>
      </c>
      <c r="C76" s="12"/>
      <c r="D76" s="4" t="s">
        <v>8</v>
      </c>
      <c r="E76" s="5">
        <v>2900</v>
      </c>
      <c r="F76" s="5">
        <v>2900</v>
      </c>
      <c r="G76" s="5">
        <f>G55</f>
        <v>350000</v>
      </c>
      <c r="H76" s="5">
        <v>49903</v>
      </c>
      <c r="I76" s="5">
        <f t="shared" si="6"/>
        <v>-300097</v>
      </c>
    </row>
    <row r="77" spans="1:9" ht="13.2">
      <c r="A77" s="3" t="s">
        <v>85</v>
      </c>
      <c r="B77" s="12" t="s">
        <v>84</v>
      </c>
      <c r="C77" s="12"/>
      <c r="D77" s="4" t="s">
        <v>8</v>
      </c>
      <c r="E77" s="5">
        <v>83063</v>
      </c>
      <c r="F77" s="5">
        <v>83063</v>
      </c>
      <c r="G77" s="5">
        <f>G67</f>
        <v>805000</v>
      </c>
      <c r="H77" s="5">
        <v>279708</v>
      </c>
      <c r="I77" s="5">
        <f t="shared" si="6"/>
        <v>-525292</v>
      </c>
    </row>
    <row r="79" spans="1:9" ht="13.8">
      <c r="A79" s="8" t="s">
        <v>87</v>
      </c>
      <c r="I79" s="11" t="s">
        <v>8</v>
      </c>
    </row>
    <row r="81" spans="1:9" ht="13.8">
      <c r="A81" s="8" t="s">
        <v>88</v>
      </c>
      <c r="I81" s="11" t="s">
        <v>8</v>
      </c>
    </row>
  </sheetData>
  <mergeCells count="66">
    <mergeCell ref="A1:I1"/>
    <mergeCell ref="A3:I3"/>
    <mergeCell ref="B11:C11"/>
    <mergeCell ref="A6:I6"/>
    <mergeCell ref="A8:C9"/>
    <mergeCell ref="D8:F8"/>
    <mergeCell ref="G8:I8"/>
    <mergeCell ref="B10:C10"/>
    <mergeCell ref="B12:C12"/>
    <mergeCell ref="A14:I14"/>
    <mergeCell ref="A18:C19"/>
    <mergeCell ref="D18:F18"/>
    <mergeCell ref="G18:I18"/>
    <mergeCell ref="B20:C20"/>
    <mergeCell ref="B21:C21"/>
    <mergeCell ref="B22:C22"/>
    <mergeCell ref="B23:C23"/>
    <mergeCell ref="B24:C24"/>
    <mergeCell ref="D31:F31"/>
    <mergeCell ref="G31:I31"/>
    <mergeCell ref="B28:C28"/>
    <mergeCell ref="B25:C25"/>
    <mergeCell ref="B26:C26"/>
    <mergeCell ref="B27:C27"/>
    <mergeCell ref="B33:C33"/>
    <mergeCell ref="B34:C34"/>
    <mergeCell ref="B35:C35"/>
    <mergeCell ref="B36:C36"/>
    <mergeCell ref="A31:C32"/>
    <mergeCell ref="B42:C42"/>
    <mergeCell ref="B37:C37"/>
    <mergeCell ref="B38:C38"/>
    <mergeCell ref="B39:C39"/>
    <mergeCell ref="B40:C40"/>
    <mergeCell ref="B41:C41"/>
    <mergeCell ref="B48:C48"/>
    <mergeCell ref="A46:C47"/>
    <mergeCell ref="D46:F46"/>
    <mergeCell ref="G46:I46"/>
    <mergeCell ref="B43:C43"/>
    <mergeCell ref="B53:C53"/>
    <mergeCell ref="B54:C54"/>
    <mergeCell ref="B49:C49"/>
    <mergeCell ref="B50:C50"/>
    <mergeCell ref="B51:C51"/>
    <mergeCell ref="B52:C52"/>
    <mergeCell ref="B65:C65"/>
    <mergeCell ref="A58:C59"/>
    <mergeCell ref="D58:F58"/>
    <mergeCell ref="G58:I58"/>
    <mergeCell ref="B55:C55"/>
    <mergeCell ref="B60:C60"/>
    <mergeCell ref="B61:C61"/>
    <mergeCell ref="B62:C62"/>
    <mergeCell ref="B63:C63"/>
    <mergeCell ref="B64:C64"/>
    <mergeCell ref="D71:F71"/>
    <mergeCell ref="G71:I71"/>
    <mergeCell ref="B73:C73"/>
    <mergeCell ref="B66:C66"/>
    <mergeCell ref="B67:C67"/>
    <mergeCell ref="B74:C74"/>
    <mergeCell ref="B75:C75"/>
    <mergeCell ref="B76:C76"/>
    <mergeCell ref="B77:C77"/>
    <mergeCell ref="A71:C7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ASUS</cp:lastModifiedBy>
  <dcterms:created xsi:type="dcterms:W3CDTF">2024-06-03T08:42:38Z</dcterms:created>
  <dcterms:modified xsi:type="dcterms:W3CDTF">2024-10-02T04:29:29Z</dcterms:modified>
</cp:coreProperties>
</file>