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showSheetTabs="0" xWindow="-120" yWindow="-120" windowWidth="20640" windowHeight="11040" tabRatio="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3" i="1"/>
  <c r="G13"/>
  <c r="H13"/>
  <c r="I13"/>
  <c r="F75"/>
  <c r="H75"/>
  <c r="E75"/>
  <c r="F68"/>
  <c r="G68"/>
  <c r="G79" s="1"/>
  <c r="I79" s="1"/>
  <c r="H68"/>
  <c r="I68"/>
  <c r="E68"/>
  <c r="H56"/>
  <c r="I56"/>
  <c r="G56"/>
  <c r="G78" s="1"/>
  <c r="I78" s="1"/>
  <c r="F44"/>
  <c r="G44"/>
  <c r="G77" s="1"/>
  <c r="I77" s="1"/>
  <c r="H44"/>
  <c r="I44"/>
  <c r="E44"/>
  <c r="F29"/>
  <c r="G29"/>
  <c r="G76" s="1"/>
  <c r="H29"/>
  <c r="I29"/>
  <c r="E29"/>
  <c r="E13"/>
  <c r="G75" l="1"/>
  <c r="I76"/>
  <c r="I75" s="1"/>
</calcChain>
</file>

<file path=xl/sharedStrings.xml><?xml version="1.0" encoding="utf-8"?>
<sst xmlns="http://schemas.openxmlformats.org/spreadsheetml/2006/main" count="239" uniqueCount="89">
  <si>
    <t>Оперативный отчет за Июнь 2024 г.</t>
  </si>
  <si>
    <t>Факт</t>
  </si>
  <si>
    <t>Смета доходов фонда на Июнь 2024 г.</t>
  </si>
  <si>
    <t>Статья доходов</t>
  </si>
  <si>
    <t>Сумма за период</t>
  </si>
  <si>
    <t>Сумма нараст. с начала года</t>
  </si>
  <si>
    <t>План</t>
  </si>
  <si>
    <t>Откл.</t>
  </si>
  <si>
    <t xml:space="preserve"> </t>
  </si>
  <si>
    <t>ДВП</t>
  </si>
  <si>
    <t>1</t>
  </si>
  <si>
    <t>1.1</t>
  </si>
  <si>
    <t>Ежемесячные благотворительные взносы (ЕБВ)</t>
  </si>
  <si>
    <t>2</t>
  </si>
  <si>
    <t>ИТОГО</t>
  </si>
  <si>
    <t>Смета расходов фонда на Июнь 2024 г.</t>
  </si>
  <si>
    <t>РАСХОДЫ НА УПРАВЛЕНИЕ ФОНДОМ (АУП)</t>
  </si>
  <si>
    <t>Статья расходов</t>
  </si>
  <si>
    <t>1.1.Зарплата АУП</t>
  </si>
  <si>
    <t>1.2</t>
  </si>
  <si>
    <t>1.2.Начисления на ФОТ АУП</t>
  </si>
  <si>
    <t>1.3</t>
  </si>
  <si>
    <t>1.3.Расходы на обсл.СКБ Контур</t>
  </si>
  <si>
    <t>1.4</t>
  </si>
  <si>
    <t>1.4.Канцелярские расходы АУП</t>
  </si>
  <si>
    <t>1.5</t>
  </si>
  <si>
    <t>1.5.Расходы на обслуживание оргтехники АУП</t>
  </si>
  <si>
    <t>1.6</t>
  </si>
  <si>
    <t>1.6.Расходы на услуги банков</t>
  </si>
  <si>
    <t>1.7</t>
  </si>
  <si>
    <t>1.7.Непредвиденные расходы  АУП</t>
  </si>
  <si>
    <t>1.8</t>
  </si>
  <si>
    <t>1.8 Содержание сайта фонда</t>
  </si>
  <si>
    <t>2.1.1</t>
  </si>
  <si>
    <t>2.1.1.Услуги охранной фирмы</t>
  </si>
  <si>
    <t>2.3.</t>
  </si>
  <si>
    <t>ДМС учителей</t>
  </si>
  <si>
    <t>2.4.1</t>
  </si>
  <si>
    <t>2.4.1.Расходы на чистую воду</t>
  </si>
  <si>
    <t>2.4.2</t>
  </si>
  <si>
    <t>2.4.2 Расходы на обсл.питьевых фонтанчиков</t>
  </si>
  <si>
    <t>2.4.3</t>
  </si>
  <si>
    <t>2.4.3 др.хоз. расходы</t>
  </si>
  <si>
    <t>2.4.7</t>
  </si>
  <si>
    <t>2.4.7 расходы на уставную деятельность</t>
  </si>
  <si>
    <t>2.5.1</t>
  </si>
  <si>
    <t>2.5.1.Оплата интернет канала</t>
  </si>
  <si>
    <t>2.5.2</t>
  </si>
  <si>
    <t>2.5.2.Расходы на ремонт и обсл. оргтехники</t>
  </si>
  <si>
    <t>2.6.8</t>
  </si>
  <si>
    <t>2.6.8.Расходы на терр школы</t>
  </si>
  <si>
    <t>2.7.2</t>
  </si>
  <si>
    <t>2.7.2.Прочие непредвиденные</t>
  </si>
  <si>
    <t>3.1.1</t>
  </si>
  <si>
    <t>3.1.1 кафедра математики</t>
  </si>
  <si>
    <t>3.2.2</t>
  </si>
  <si>
    <t>3.2.2.Кафедра ЕН</t>
  </si>
  <si>
    <t>3.3.1</t>
  </si>
  <si>
    <t>3.3.1.Кафедра иностраннх языков</t>
  </si>
  <si>
    <t>3.4.1</t>
  </si>
  <si>
    <t>3.4.1.Кафедра гуманитарных наук</t>
  </si>
  <si>
    <t>3.5.1</t>
  </si>
  <si>
    <t>3.5.1.Межпредметная кафедра</t>
  </si>
  <si>
    <t>3.6.1</t>
  </si>
  <si>
    <t>3.6.1.Кафедра нач. образования</t>
  </si>
  <si>
    <t>3.9.1</t>
  </si>
  <si>
    <t>3.9.1. Кафедра физкультуры</t>
  </si>
  <si>
    <t>4.1</t>
  </si>
  <si>
    <t>4.1 Награждения победителей олимпиад</t>
  </si>
  <si>
    <t>4.2</t>
  </si>
  <si>
    <t>4.2. Организация общешкольных мероприятий</t>
  </si>
  <si>
    <t>4.3</t>
  </si>
  <si>
    <t>4.3. Оформление мероприятий</t>
  </si>
  <si>
    <t>4.5.</t>
  </si>
  <si>
    <t>4.4.Школьная газета АГА</t>
  </si>
  <si>
    <t>4.7</t>
  </si>
  <si>
    <t>4.7 Литературно-муз.концерты</t>
  </si>
  <si>
    <t>4.8.1</t>
  </si>
  <si>
    <t>Подписка</t>
  </si>
  <si>
    <t>4.9</t>
  </si>
  <si>
    <t>4.9. Спорт-оздоровит мероприятия (мед,кубки,форма)</t>
  </si>
  <si>
    <t>ОБЕСПЕЧЕНИЕ КОМФОРТНОЙ и БЕЗОПАСНОЙ СРЕДЫ в ЛИЦЕЕ</t>
  </si>
  <si>
    <t>СОВЕРШЕНСТВОВАНИЕ УЧЕБНОГО ПРОЦЕССА</t>
  </si>
  <si>
    <t>3</t>
  </si>
  <si>
    <t>ГОРДИСЬ и ПОМНИ СВЯТО – ЧТО ТЫ из 130!</t>
  </si>
  <si>
    <t>4</t>
  </si>
  <si>
    <t>Итого расходов:</t>
  </si>
  <si>
    <t>Директор Фонда</t>
  </si>
  <si>
    <t xml:space="preserve">Бухгалтер Фонда </t>
  </si>
</sst>
</file>

<file path=xl/styles.xml><?xml version="1.0" encoding="utf-8"?>
<styleSheet xmlns="http://schemas.openxmlformats.org/spreadsheetml/2006/main">
  <fonts count="7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9"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/>
    <xf numFmtId="2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workbookViewId="0">
      <selection activeCell="A4" sqref="A4:I4"/>
    </sheetView>
  </sheetViews>
  <sheetFormatPr defaultRowHeight="10.199999999999999"/>
  <cols>
    <col min="1" max="1" width="8.28515625" customWidth="1"/>
    <col min="2" max="2" width="30.42578125" customWidth="1"/>
    <col min="3" max="3" width="21.42578125" customWidth="1"/>
    <col min="4" max="4" width="15.42578125" customWidth="1"/>
    <col min="5" max="8" width="15.85546875" customWidth="1"/>
    <col min="9" max="9" width="16" customWidth="1"/>
    <col min="10" max="256" width="10.28515625" customWidth="1"/>
  </cols>
  <sheetData>
    <row r="1" spans="1:9" ht="13.2">
      <c r="G1" s="17"/>
      <c r="H1" s="17"/>
      <c r="I1" s="17"/>
    </row>
    <row r="2" spans="1:9" ht="17.399999999999999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4" spans="1:9" ht="15.6">
      <c r="A4" s="16"/>
      <c r="B4" s="16"/>
      <c r="C4" s="16"/>
      <c r="D4" s="16"/>
      <c r="E4" s="16"/>
      <c r="F4" s="16"/>
      <c r="G4" s="16"/>
      <c r="H4" s="16"/>
      <c r="I4" s="16"/>
    </row>
    <row r="7" spans="1:9" ht="15.6">
      <c r="A7" s="16" t="s">
        <v>2</v>
      </c>
      <c r="B7" s="16"/>
      <c r="C7" s="16"/>
      <c r="D7" s="16"/>
      <c r="E7" s="16"/>
      <c r="F7" s="16"/>
      <c r="G7" s="16"/>
      <c r="H7" s="16"/>
      <c r="I7" s="16"/>
    </row>
    <row r="9" spans="1:9" ht="13.2">
      <c r="A9" s="13" t="s">
        <v>3</v>
      </c>
      <c r="B9" s="13"/>
      <c r="C9" s="13"/>
      <c r="D9" s="13" t="s">
        <v>4</v>
      </c>
      <c r="E9" s="13"/>
      <c r="F9" s="13"/>
      <c r="G9" s="13" t="s">
        <v>5</v>
      </c>
      <c r="H9" s="13"/>
      <c r="I9" s="13"/>
    </row>
    <row r="10" spans="1:9" ht="13.2">
      <c r="A10" s="13"/>
      <c r="B10" s="13"/>
      <c r="C10" s="13"/>
      <c r="D10" s="1" t="s">
        <v>6</v>
      </c>
      <c r="E10" s="1" t="s">
        <v>1</v>
      </c>
      <c r="F10" s="1" t="s">
        <v>7</v>
      </c>
      <c r="G10" s="1" t="s">
        <v>6</v>
      </c>
      <c r="H10" s="1" t="s">
        <v>1</v>
      </c>
      <c r="I10" s="1" t="s">
        <v>7</v>
      </c>
    </row>
    <row r="11" spans="1:9" ht="13.2">
      <c r="A11" s="3" t="s">
        <v>8</v>
      </c>
      <c r="B11" s="12" t="s">
        <v>9</v>
      </c>
      <c r="C11" s="12"/>
      <c r="D11" s="4" t="s">
        <v>8</v>
      </c>
      <c r="E11" s="5">
        <v>20000</v>
      </c>
      <c r="F11" s="5"/>
      <c r="G11" s="5">
        <v>300000</v>
      </c>
      <c r="H11" s="5">
        <v>79900</v>
      </c>
      <c r="I11" s="5">
        <v>-220100</v>
      </c>
    </row>
    <row r="12" spans="1:9" ht="13.2">
      <c r="A12" s="3" t="s">
        <v>11</v>
      </c>
      <c r="B12" s="12" t="s">
        <v>12</v>
      </c>
      <c r="C12" s="12"/>
      <c r="D12" s="4" t="s">
        <v>8</v>
      </c>
      <c r="E12" s="5">
        <v>212594</v>
      </c>
      <c r="F12" s="5"/>
      <c r="G12" s="5">
        <v>3841200</v>
      </c>
      <c r="H12" s="5">
        <v>1613654</v>
      </c>
      <c r="I12" s="5">
        <v>-2227546</v>
      </c>
    </row>
    <row r="13" spans="1:9" ht="15.6">
      <c r="A13" s="6"/>
      <c r="B13" s="15" t="s">
        <v>14</v>
      </c>
      <c r="C13" s="15"/>
      <c r="D13" s="7" t="s">
        <v>8</v>
      </c>
      <c r="E13" s="2">
        <f>SUM(E11:E12)</f>
        <v>232594</v>
      </c>
      <c r="F13" s="2">
        <f t="shared" ref="F13:I13" si="0">SUM(F11:F12)</f>
        <v>0</v>
      </c>
      <c r="G13" s="2">
        <f t="shared" si="0"/>
        <v>4141200</v>
      </c>
      <c r="H13" s="2">
        <f t="shared" si="0"/>
        <v>1693554</v>
      </c>
      <c r="I13" s="2">
        <f t="shared" si="0"/>
        <v>-2447646</v>
      </c>
    </row>
    <row r="15" spans="1:9" ht="15.6">
      <c r="A15" s="16" t="s">
        <v>15</v>
      </c>
      <c r="B15" s="16"/>
      <c r="C15" s="16"/>
      <c r="D15" s="16"/>
      <c r="E15" s="16"/>
      <c r="F15" s="16"/>
      <c r="G15" s="16"/>
      <c r="H15" s="16"/>
      <c r="I15" s="16"/>
    </row>
    <row r="18" spans="1:9" ht="13.8">
      <c r="A18" s="8" t="s">
        <v>16</v>
      </c>
    </row>
    <row r="19" spans="1:9" ht="13.2">
      <c r="A19" s="13" t="s">
        <v>17</v>
      </c>
      <c r="B19" s="13"/>
      <c r="C19" s="13"/>
      <c r="D19" s="13" t="s">
        <v>4</v>
      </c>
      <c r="E19" s="13"/>
      <c r="F19" s="13"/>
      <c r="G19" s="13" t="s">
        <v>5</v>
      </c>
      <c r="H19" s="13"/>
      <c r="I19" s="13"/>
    </row>
    <row r="20" spans="1:9" ht="13.2">
      <c r="A20" s="13"/>
      <c r="B20" s="13"/>
      <c r="C20" s="13"/>
      <c r="D20" s="1" t="s">
        <v>6</v>
      </c>
      <c r="E20" s="1" t="s">
        <v>1</v>
      </c>
      <c r="F20" s="1" t="s">
        <v>7</v>
      </c>
      <c r="G20" s="1" t="s">
        <v>6</v>
      </c>
      <c r="H20" s="1" t="s">
        <v>1</v>
      </c>
      <c r="I20" s="1" t="s">
        <v>7</v>
      </c>
    </row>
    <row r="21" spans="1:9" ht="13.2">
      <c r="A21" s="3" t="s">
        <v>11</v>
      </c>
      <c r="B21" s="12" t="s">
        <v>18</v>
      </c>
      <c r="C21" s="12"/>
      <c r="D21" s="4" t="s">
        <v>8</v>
      </c>
      <c r="E21" s="5">
        <v>98187.73</v>
      </c>
      <c r="F21" s="5"/>
      <c r="G21" s="5">
        <v>650400</v>
      </c>
      <c r="H21" s="5">
        <v>312641.73</v>
      </c>
      <c r="I21" s="5">
        <v>-337758.27</v>
      </c>
    </row>
    <row r="22" spans="1:9" ht="13.2">
      <c r="A22" s="3" t="s">
        <v>19</v>
      </c>
      <c r="B22" s="12" t="s">
        <v>20</v>
      </c>
      <c r="C22" s="12"/>
      <c r="D22" s="4" t="s">
        <v>8</v>
      </c>
      <c r="E22" s="5">
        <v>29883</v>
      </c>
      <c r="F22" s="5"/>
      <c r="G22" s="5">
        <v>196421</v>
      </c>
      <c r="H22" s="5">
        <v>122545.07</v>
      </c>
      <c r="I22" s="5">
        <v>-73875.929999999993</v>
      </c>
    </row>
    <row r="23" spans="1:9" ht="13.2">
      <c r="A23" s="3" t="s">
        <v>21</v>
      </c>
      <c r="B23" s="12" t="s">
        <v>22</v>
      </c>
      <c r="C23" s="12"/>
      <c r="D23" s="4" t="s">
        <v>8</v>
      </c>
      <c r="E23" s="4" t="s">
        <v>8</v>
      </c>
      <c r="F23" s="4"/>
      <c r="G23" s="5">
        <v>9000</v>
      </c>
      <c r="H23" s="5">
        <v>8874</v>
      </c>
      <c r="I23" s="9">
        <v>-126</v>
      </c>
    </row>
    <row r="24" spans="1:9" ht="13.2">
      <c r="A24" s="3" t="s">
        <v>23</v>
      </c>
      <c r="B24" s="12" t="s">
        <v>24</v>
      </c>
      <c r="C24" s="12"/>
      <c r="D24" s="4" t="s">
        <v>8</v>
      </c>
      <c r="E24" s="4" t="s">
        <v>8</v>
      </c>
      <c r="F24" s="4"/>
      <c r="G24" s="5">
        <v>4000</v>
      </c>
      <c r="H24" s="4" t="s">
        <v>8</v>
      </c>
      <c r="I24" s="5">
        <v>-4000</v>
      </c>
    </row>
    <row r="25" spans="1:9" ht="13.2">
      <c r="A25" s="3" t="s">
        <v>25</v>
      </c>
      <c r="B25" s="12" t="s">
        <v>26</v>
      </c>
      <c r="C25" s="12"/>
      <c r="D25" s="4" t="s">
        <v>8</v>
      </c>
      <c r="E25" s="4" t="s">
        <v>8</v>
      </c>
      <c r="F25" s="4"/>
      <c r="G25" s="5">
        <v>6750</v>
      </c>
      <c r="H25" s="4" t="s">
        <v>8</v>
      </c>
      <c r="I25" s="5">
        <v>-6750</v>
      </c>
    </row>
    <row r="26" spans="1:9" ht="13.2">
      <c r="A26" s="3" t="s">
        <v>27</v>
      </c>
      <c r="B26" s="12" t="s">
        <v>28</v>
      </c>
      <c r="C26" s="12"/>
      <c r="D26" s="4" t="s">
        <v>8</v>
      </c>
      <c r="E26" s="5">
        <v>2842.57</v>
      </c>
      <c r="F26" s="5"/>
      <c r="G26" s="5">
        <v>45000</v>
      </c>
      <c r="H26" s="5">
        <v>17416.939999999999</v>
      </c>
      <c r="I26" s="5">
        <v>-27583.06</v>
      </c>
    </row>
    <row r="27" spans="1:9" ht="13.2">
      <c r="A27" s="3" t="s">
        <v>29</v>
      </c>
      <c r="B27" s="12" t="s">
        <v>30</v>
      </c>
      <c r="C27" s="12"/>
      <c r="D27" s="4" t="s">
        <v>8</v>
      </c>
      <c r="E27" s="4" t="s">
        <v>8</v>
      </c>
      <c r="F27" s="4"/>
      <c r="G27" s="5">
        <v>5429</v>
      </c>
      <c r="H27" s="4" t="s">
        <v>8</v>
      </c>
      <c r="I27" s="5">
        <v>-5429</v>
      </c>
    </row>
    <row r="28" spans="1:9" ht="13.2">
      <c r="A28" s="3" t="s">
        <v>31</v>
      </c>
      <c r="B28" s="12" t="s">
        <v>32</v>
      </c>
      <c r="C28" s="12"/>
      <c r="D28" s="4" t="s">
        <v>8</v>
      </c>
      <c r="E28" s="5">
        <v>3500</v>
      </c>
      <c r="F28" s="5"/>
      <c r="G28" s="5">
        <v>4000</v>
      </c>
      <c r="H28" s="5">
        <v>3500</v>
      </c>
      <c r="I28" s="9">
        <v>-500</v>
      </c>
    </row>
    <row r="29" spans="1:9" ht="15.6">
      <c r="A29" s="6"/>
      <c r="B29" s="15" t="s">
        <v>14</v>
      </c>
      <c r="C29" s="15"/>
      <c r="D29" s="7" t="s">
        <v>8</v>
      </c>
      <c r="E29" s="2">
        <f>SUM(E21:E28)</f>
        <v>134413.29999999999</v>
      </c>
      <c r="F29" s="2">
        <f t="shared" ref="F29:I29" si="1">SUM(F21:F28)</f>
        <v>0</v>
      </c>
      <c r="G29" s="2">
        <f t="shared" si="1"/>
        <v>921000</v>
      </c>
      <c r="H29" s="2">
        <f t="shared" si="1"/>
        <v>464977.74</v>
      </c>
      <c r="I29" s="2">
        <f t="shared" si="1"/>
        <v>-456022.26</v>
      </c>
    </row>
    <row r="31" spans="1:9" ht="13.8">
      <c r="A31" s="8" t="s">
        <v>81</v>
      </c>
    </row>
    <row r="32" spans="1:9" ht="13.2">
      <c r="A32" s="13" t="s">
        <v>17</v>
      </c>
      <c r="B32" s="13"/>
      <c r="C32" s="13"/>
      <c r="D32" s="13" t="s">
        <v>4</v>
      </c>
      <c r="E32" s="13"/>
      <c r="F32" s="13"/>
      <c r="G32" s="13" t="s">
        <v>5</v>
      </c>
      <c r="H32" s="13"/>
      <c r="I32" s="13"/>
    </row>
    <row r="33" spans="1:9" ht="13.2">
      <c r="A33" s="13"/>
      <c r="B33" s="13"/>
      <c r="C33" s="13"/>
      <c r="D33" s="1" t="s">
        <v>6</v>
      </c>
      <c r="E33" s="1" t="s">
        <v>1</v>
      </c>
      <c r="F33" s="1" t="s">
        <v>7</v>
      </c>
      <c r="G33" s="1" t="s">
        <v>6</v>
      </c>
      <c r="H33" s="1" t="s">
        <v>1</v>
      </c>
      <c r="I33" s="1" t="s">
        <v>7</v>
      </c>
    </row>
    <row r="34" spans="1:9" ht="13.2">
      <c r="A34" s="3" t="s">
        <v>33</v>
      </c>
      <c r="B34" s="12" t="s">
        <v>34</v>
      </c>
      <c r="C34" s="12"/>
      <c r="D34" s="4" t="s">
        <v>8</v>
      </c>
      <c r="E34" s="5">
        <v>75000</v>
      </c>
      <c r="F34" s="5"/>
      <c r="G34" s="5">
        <v>900000</v>
      </c>
      <c r="H34" s="5">
        <v>450000</v>
      </c>
      <c r="I34" s="5">
        <v>-450000</v>
      </c>
    </row>
    <row r="35" spans="1:9" ht="13.2">
      <c r="A35" s="3" t="s">
        <v>35</v>
      </c>
      <c r="B35" s="12" t="s">
        <v>36</v>
      </c>
      <c r="C35" s="12"/>
      <c r="D35" s="4" t="s">
        <v>8</v>
      </c>
      <c r="E35" s="4" t="s">
        <v>8</v>
      </c>
      <c r="F35" s="4"/>
      <c r="G35" s="5">
        <v>166650</v>
      </c>
      <c r="H35" s="4" t="s">
        <v>8</v>
      </c>
      <c r="I35" s="5">
        <v>-166650</v>
      </c>
    </row>
    <row r="36" spans="1:9" ht="13.2">
      <c r="A36" s="3" t="s">
        <v>37</v>
      </c>
      <c r="B36" s="12" t="s">
        <v>38</v>
      </c>
      <c r="C36" s="12"/>
      <c r="D36" s="4" t="s">
        <v>8</v>
      </c>
      <c r="E36" s="5">
        <v>4272</v>
      </c>
      <c r="F36" s="5"/>
      <c r="G36" s="5">
        <v>45000</v>
      </c>
      <c r="H36" s="5">
        <v>27796</v>
      </c>
      <c r="I36" s="5">
        <v>-17204</v>
      </c>
    </row>
    <row r="37" spans="1:9" ht="13.2">
      <c r="A37" s="3" t="s">
        <v>39</v>
      </c>
      <c r="B37" s="12" t="s">
        <v>40</v>
      </c>
      <c r="C37" s="12"/>
      <c r="D37" s="4" t="s">
        <v>8</v>
      </c>
      <c r="E37" s="4" t="s">
        <v>8</v>
      </c>
      <c r="F37" s="4"/>
      <c r="G37" s="5">
        <v>27000</v>
      </c>
      <c r="H37" s="5">
        <v>19500</v>
      </c>
      <c r="I37" s="5">
        <v>-7500</v>
      </c>
    </row>
    <row r="38" spans="1:9" ht="13.2">
      <c r="A38" s="3" t="s">
        <v>41</v>
      </c>
      <c r="B38" s="12" t="s">
        <v>42</v>
      </c>
      <c r="C38" s="12"/>
      <c r="D38" s="4" t="s">
        <v>8</v>
      </c>
      <c r="E38" s="5">
        <v>3249</v>
      </c>
      <c r="F38" s="5"/>
      <c r="G38" s="5">
        <v>100000</v>
      </c>
      <c r="H38" s="5">
        <v>91322.92</v>
      </c>
      <c r="I38" s="5">
        <v>-8677.08</v>
      </c>
    </row>
    <row r="39" spans="1:9" ht="13.2">
      <c r="A39" s="3" t="s">
        <v>43</v>
      </c>
      <c r="B39" s="12" t="s">
        <v>44</v>
      </c>
      <c r="C39" s="12"/>
      <c r="D39" s="4" t="s">
        <v>8</v>
      </c>
      <c r="E39" s="5">
        <v>68530</v>
      </c>
      <c r="F39" s="5"/>
      <c r="G39" s="5">
        <v>300000</v>
      </c>
      <c r="H39" s="5">
        <v>247437</v>
      </c>
      <c r="I39" s="5">
        <v>-52563</v>
      </c>
    </row>
    <row r="40" spans="1:9" ht="13.2">
      <c r="A40" s="3" t="s">
        <v>45</v>
      </c>
      <c r="B40" s="12" t="s">
        <v>46</v>
      </c>
      <c r="C40" s="12"/>
      <c r="D40" s="4" t="s">
        <v>8</v>
      </c>
      <c r="E40" s="5">
        <v>3000</v>
      </c>
      <c r="F40" s="5"/>
      <c r="G40" s="5">
        <v>40000</v>
      </c>
      <c r="H40" s="5">
        <v>18000</v>
      </c>
      <c r="I40" s="5">
        <v>-22000</v>
      </c>
    </row>
    <row r="41" spans="1:9" ht="13.2">
      <c r="A41" s="3" t="s">
        <v>47</v>
      </c>
      <c r="B41" s="12" t="s">
        <v>48</v>
      </c>
      <c r="C41" s="12"/>
      <c r="D41" s="4" t="s">
        <v>8</v>
      </c>
      <c r="E41" s="4" t="s">
        <v>8</v>
      </c>
      <c r="F41" s="4" t="s">
        <v>8</v>
      </c>
      <c r="G41" s="5">
        <v>100000</v>
      </c>
      <c r="H41" s="5">
        <v>100000</v>
      </c>
      <c r="I41" s="4" t="s">
        <v>8</v>
      </c>
    </row>
    <row r="42" spans="1:9" ht="13.2">
      <c r="A42" s="3" t="s">
        <v>49</v>
      </c>
      <c r="B42" s="12" t="s">
        <v>50</v>
      </c>
      <c r="C42" s="12"/>
      <c r="D42" s="4" t="s">
        <v>8</v>
      </c>
      <c r="E42" s="4" t="s">
        <v>8</v>
      </c>
      <c r="F42" s="4" t="s">
        <v>8</v>
      </c>
      <c r="G42" s="5">
        <v>60000</v>
      </c>
      <c r="H42" s="4" t="s">
        <v>8</v>
      </c>
      <c r="I42" s="5">
        <v>-60000</v>
      </c>
    </row>
    <row r="43" spans="1:9" ht="13.2">
      <c r="A43" s="3" t="s">
        <v>51</v>
      </c>
      <c r="B43" s="12" t="s">
        <v>52</v>
      </c>
      <c r="C43" s="12"/>
      <c r="D43" s="4" t="s">
        <v>8</v>
      </c>
      <c r="E43" s="4" t="s">
        <v>8</v>
      </c>
      <c r="F43" s="4" t="s">
        <v>8</v>
      </c>
      <c r="G43" s="5">
        <v>26550</v>
      </c>
      <c r="H43" s="4" t="s">
        <v>8</v>
      </c>
      <c r="I43" s="5">
        <v>-26550</v>
      </c>
    </row>
    <row r="44" spans="1:9" ht="15.6">
      <c r="A44" s="6"/>
      <c r="B44" s="15" t="s">
        <v>14</v>
      </c>
      <c r="C44" s="15"/>
      <c r="D44" s="7" t="s">
        <v>8</v>
      </c>
      <c r="E44" s="2">
        <f>SUM(E34:E43)</f>
        <v>154051</v>
      </c>
      <c r="F44" s="2">
        <f t="shared" ref="F44:I44" si="2">SUM(F34:F43)</f>
        <v>0</v>
      </c>
      <c r="G44" s="2">
        <f t="shared" si="2"/>
        <v>1765200</v>
      </c>
      <c r="H44" s="2">
        <f t="shared" si="2"/>
        <v>954055.92</v>
      </c>
      <c r="I44" s="2">
        <f t="shared" si="2"/>
        <v>-811144.08</v>
      </c>
    </row>
    <row r="46" spans="1:9" ht="13.8">
      <c r="A46" s="8" t="s">
        <v>82</v>
      </c>
    </row>
    <row r="47" spans="1:9" ht="13.2">
      <c r="A47" s="13" t="s">
        <v>17</v>
      </c>
      <c r="B47" s="13"/>
      <c r="C47" s="13"/>
      <c r="D47" s="13" t="s">
        <v>4</v>
      </c>
      <c r="E47" s="13"/>
      <c r="F47" s="13"/>
      <c r="G47" s="13" t="s">
        <v>5</v>
      </c>
      <c r="H47" s="13"/>
      <c r="I47" s="13"/>
    </row>
    <row r="48" spans="1:9" ht="13.2">
      <c r="A48" s="13"/>
      <c r="B48" s="13"/>
      <c r="C48" s="13"/>
      <c r="D48" s="1" t="s">
        <v>6</v>
      </c>
      <c r="E48" s="1" t="s">
        <v>1</v>
      </c>
      <c r="F48" s="1" t="s">
        <v>7</v>
      </c>
      <c r="G48" s="1" t="s">
        <v>6</v>
      </c>
      <c r="H48" s="1" t="s">
        <v>1</v>
      </c>
      <c r="I48" s="1" t="s">
        <v>7</v>
      </c>
    </row>
    <row r="49" spans="1:9" ht="13.2">
      <c r="A49" s="3" t="s">
        <v>53</v>
      </c>
      <c r="B49" s="12" t="s">
        <v>54</v>
      </c>
      <c r="C49" s="12"/>
      <c r="D49" s="4" t="s">
        <v>8</v>
      </c>
      <c r="E49" s="4" t="s">
        <v>8</v>
      </c>
      <c r="F49" s="4" t="s">
        <v>8</v>
      </c>
      <c r="G49" s="5">
        <v>50000</v>
      </c>
      <c r="H49" s="4" t="s">
        <v>8</v>
      </c>
      <c r="I49" s="5">
        <v>-50000</v>
      </c>
    </row>
    <row r="50" spans="1:9" ht="13.2">
      <c r="A50" s="3" t="s">
        <v>55</v>
      </c>
      <c r="B50" s="12" t="s">
        <v>56</v>
      </c>
      <c r="C50" s="12"/>
      <c r="D50" s="4" t="s">
        <v>8</v>
      </c>
      <c r="E50" s="4" t="s">
        <v>8</v>
      </c>
      <c r="F50" s="4" t="s">
        <v>8</v>
      </c>
      <c r="G50" s="5">
        <v>50000</v>
      </c>
      <c r="H50" s="5">
        <v>26525</v>
      </c>
      <c r="I50" s="5">
        <v>-23475</v>
      </c>
    </row>
    <row r="51" spans="1:9" ht="13.2">
      <c r="A51" s="3" t="s">
        <v>57</v>
      </c>
      <c r="B51" s="12" t="s">
        <v>58</v>
      </c>
      <c r="C51" s="12"/>
      <c r="D51" s="4" t="s">
        <v>8</v>
      </c>
      <c r="E51" s="4" t="s">
        <v>8</v>
      </c>
      <c r="F51" s="4" t="s">
        <v>8</v>
      </c>
      <c r="G51" s="5">
        <v>50000</v>
      </c>
      <c r="H51" s="4" t="s">
        <v>8</v>
      </c>
      <c r="I51" s="5">
        <v>-50000</v>
      </c>
    </row>
    <row r="52" spans="1:9" ht="13.2">
      <c r="A52" s="3" t="s">
        <v>59</v>
      </c>
      <c r="B52" s="12" t="s">
        <v>60</v>
      </c>
      <c r="C52" s="12"/>
      <c r="D52" s="4" t="s">
        <v>8</v>
      </c>
      <c r="E52" s="4" t="s">
        <v>8</v>
      </c>
      <c r="F52" s="4" t="s">
        <v>8</v>
      </c>
      <c r="G52" s="5">
        <v>50000</v>
      </c>
      <c r="H52" s="9">
        <v>660</v>
      </c>
      <c r="I52" s="5">
        <v>-49340</v>
      </c>
    </row>
    <row r="53" spans="1:9" ht="13.2">
      <c r="A53" s="3" t="s">
        <v>61</v>
      </c>
      <c r="B53" s="12" t="s">
        <v>62</v>
      </c>
      <c r="C53" s="12"/>
      <c r="D53" s="4" t="s">
        <v>8</v>
      </c>
      <c r="E53" s="4" t="s">
        <v>8</v>
      </c>
      <c r="F53" s="4" t="s">
        <v>8</v>
      </c>
      <c r="G53" s="5">
        <v>50000</v>
      </c>
      <c r="H53" s="4" t="s">
        <v>8</v>
      </c>
      <c r="I53" s="5">
        <v>-50000</v>
      </c>
    </row>
    <row r="54" spans="1:9" ht="13.2">
      <c r="A54" s="3" t="s">
        <v>63</v>
      </c>
      <c r="B54" s="12" t="s">
        <v>64</v>
      </c>
      <c r="C54" s="12"/>
      <c r="D54" s="4" t="s">
        <v>8</v>
      </c>
      <c r="E54" s="4" t="s">
        <v>8</v>
      </c>
      <c r="F54" s="4" t="s">
        <v>8</v>
      </c>
      <c r="G54" s="5">
        <v>50000</v>
      </c>
      <c r="H54" s="5">
        <v>22718</v>
      </c>
      <c r="I54" s="5">
        <v>-27282</v>
      </c>
    </row>
    <row r="55" spans="1:9" ht="13.2">
      <c r="A55" s="3" t="s">
        <v>65</v>
      </c>
      <c r="B55" s="12" t="s">
        <v>66</v>
      </c>
      <c r="C55" s="12"/>
      <c r="D55" s="4" t="s">
        <v>8</v>
      </c>
      <c r="E55" s="4" t="s">
        <v>8</v>
      </c>
      <c r="F55" s="4" t="s">
        <v>8</v>
      </c>
      <c r="G55" s="5">
        <v>50000</v>
      </c>
      <c r="H55" s="4" t="s">
        <v>8</v>
      </c>
      <c r="I55" s="5">
        <v>-50000</v>
      </c>
    </row>
    <row r="56" spans="1:9" ht="15.6">
      <c r="A56" s="6"/>
      <c r="B56" s="15" t="s">
        <v>14</v>
      </c>
      <c r="C56" s="15"/>
      <c r="D56" s="7" t="s">
        <v>8</v>
      </c>
      <c r="E56" s="7" t="s">
        <v>8</v>
      </c>
      <c r="F56" s="7" t="s">
        <v>8</v>
      </c>
      <c r="G56" s="2">
        <f>SUM(G49:G55)</f>
        <v>350000</v>
      </c>
      <c r="H56" s="2">
        <f t="shared" ref="H56:I56" si="3">SUM(H49:H55)</f>
        <v>49903</v>
      </c>
      <c r="I56" s="2">
        <f t="shared" si="3"/>
        <v>-300097</v>
      </c>
    </row>
    <row r="58" spans="1:9" ht="13.8">
      <c r="A58" s="8" t="s">
        <v>84</v>
      </c>
    </row>
    <row r="59" spans="1:9" ht="13.2">
      <c r="A59" s="13" t="s">
        <v>17</v>
      </c>
      <c r="B59" s="13"/>
      <c r="C59" s="13"/>
      <c r="D59" s="13" t="s">
        <v>4</v>
      </c>
      <c r="E59" s="13"/>
      <c r="F59" s="13"/>
      <c r="G59" s="13" t="s">
        <v>5</v>
      </c>
      <c r="H59" s="13"/>
      <c r="I59" s="13"/>
    </row>
    <row r="60" spans="1:9" ht="13.2">
      <c r="A60" s="13"/>
      <c r="B60" s="13"/>
      <c r="C60" s="13"/>
      <c r="D60" s="1" t="s">
        <v>6</v>
      </c>
      <c r="E60" s="1" t="s">
        <v>1</v>
      </c>
      <c r="F60" s="1" t="s">
        <v>7</v>
      </c>
      <c r="G60" s="1" t="s">
        <v>6</v>
      </c>
      <c r="H60" s="1" t="s">
        <v>1</v>
      </c>
      <c r="I60" s="1" t="s">
        <v>7</v>
      </c>
    </row>
    <row r="61" spans="1:9" ht="13.2">
      <c r="A61" s="3" t="s">
        <v>67</v>
      </c>
      <c r="B61" s="12" t="s">
        <v>68</v>
      </c>
      <c r="C61" s="12"/>
      <c r="D61" s="4" t="s">
        <v>8</v>
      </c>
      <c r="E61" s="4" t="s">
        <v>8</v>
      </c>
      <c r="F61" s="4" t="s">
        <v>8</v>
      </c>
      <c r="G61" s="5">
        <v>100000</v>
      </c>
      <c r="H61" s="5">
        <v>8400</v>
      </c>
      <c r="I61" s="5">
        <v>-91600</v>
      </c>
    </row>
    <row r="62" spans="1:9" ht="13.2">
      <c r="A62" s="3" t="s">
        <v>69</v>
      </c>
      <c r="B62" s="12" t="s">
        <v>70</v>
      </c>
      <c r="C62" s="12"/>
      <c r="D62" s="4" t="s">
        <v>8</v>
      </c>
      <c r="E62" s="4" t="s">
        <v>8</v>
      </c>
      <c r="F62" s="4"/>
      <c r="G62" s="5">
        <v>150000</v>
      </c>
      <c r="H62" s="5">
        <v>50394</v>
      </c>
      <c r="I62" s="5">
        <v>-99606</v>
      </c>
    </row>
    <row r="63" spans="1:9" ht="13.2">
      <c r="A63" s="3" t="s">
        <v>71</v>
      </c>
      <c r="B63" s="12" t="s">
        <v>72</v>
      </c>
      <c r="C63" s="12"/>
      <c r="D63" s="4" t="s">
        <v>8</v>
      </c>
      <c r="E63" s="5">
        <v>22845</v>
      </c>
      <c r="F63" s="5"/>
      <c r="G63" s="5">
        <v>50000</v>
      </c>
      <c r="H63" s="5">
        <v>32589</v>
      </c>
      <c r="I63" s="5">
        <v>-17411</v>
      </c>
    </row>
    <row r="64" spans="1:9" ht="13.2">
      <c r="A64" s="3" t="s">
        <v>73</v>
      </c>
      <c r="B64" s="12" t="s">
        <v>74</v>
      </c>
      <c r="C64" s="12"/>
      <c r="D64" s="4" t="s">
        <v>8</v>
      </c>
      <c r="E64" s="5">
        <v>132000</v>
      </c>
      <c r="F64" s="5"/>
      <c r="G64" s="5">
        <v>250000</v>
      </c>
      <c r="H64" s="5">
        <v>250000</v>
      </c>
      <c r="I64" s="4" t="s">
        <v>8</v>
      </c>
    </row>
    <row r="65" spans="1:9" ht="13.2">
      <c r="A65" s="3" t="s">
        <v>75</v>
      </c>
      <c r="B65" s="12" t="s">
        <v>76</v>
      </c>
      <c r="C65" s="12"/>
      <c r="D65" s="4" t="s">
        <v>8</v>
      </c>
      <c r="E65" s="4" t="s">
        <v>8</v>
      </c>
      <c r="F65" s="4"/>
      <c r="G65" s="5">
        <v>150000</v>
      </c>
      <c r="H65" s="5">
        <v>85000</v>
      </c>
      <c r="I65" s="5">
        <v>-65000</v>
      </c>
    </row>
    <row r="66" spans="1:9" ht="13.2">
      <c r="A66" s="3" t="s">
        <v>77</v>
      </c>
      <c r="B66" s="12" t="s">
        <v>78</v>
      </c>
      <c r="C66" s="12"/>
      <c r="D66" s="4" t="s">
        <v>8</v>
      </c>
      <c r="E66" s="5">
        <v>31303.58</v>
      </c>
      <c r="F66" s="5"/>
      <c r="G66" s="5">
        <v>55000</v>
      </c>
      <c r="H66" s="5">
        <v>31303.58</v>
      </c>
      <c r="I66" s="5">
        <v>-23696.42</v>
      </c>
    </row>
    <row r="67" spans="1:9" ht="13.2">
      <c r="A67" s="3" t="s">
        <v>79</v>
      </c>
      <c r="B67" s="12" t="s">
        <v>80</v>
      </c>
      <c r="C67" s="12"/>
      <c r="D67" s="4" t="s">
        <v>8</v>
      </c>
      <c r="E67" s="4" t="s">
        <v>8</v>
      </c>
      <c r="F67" s="4"/>
      <c r="G67" s="5">
        <v>50000</v>
      </c>
      <c r="H67" s="5">
        <v>8170</v>
      </c>
      <c r="I67" s="5">
        <v>-41830</v>
      </c>
    </row>
    <row r="68" spans="1:9" ht="15.6">
      <c r="A68" s="6"/>
      <c r="B68" s="15" t="s">
        <v>14</v>
      </c>
      <c r="C68" s="15"/>
      <c r="D68" s="7" t="s">
        <v>8</v>
      </c>
      <c r="E68" s="2">
        <f>SUM(E61:E67)</f>
        <v>186148.58000000002</v>
      </c>
      <c r="F68" s="2">
        <f t="shared" ref="F68:I68" si="4">SUM(F61:F67)</f>
        <v>0</v>
      </c>
      <c r="G68" s="2">
        <f t="shared" si="4"/>
        <v>805000</v>
      </c>
      <c r="H68" s="2">
        <f t="shared" si="4"/>
        <v>465856.58</v>
      </c>
      <c r="I68" s="2">
        <f t="shared" si="4"/>
        <v>-339143.42</v>
      </c>
    </row>
    <row r="72" spans="1:9" ht="13.8">
      <c r="A72" s="8" t="s">
        <v>86</v>
      </c>
    </row>
    <row r="73" spans="1:9" ht="13.2">
      <c r="A73" s="13" t="s">
        <v>17</v>
      </c>
      <c r="B73" s="13"/>
      <c r="C73" s="13"/>
      <c r="D73" s="13" t="s">
        <v>4</v>
      </c>
      <c r="E73" s="13"/>
      <c r="F73" s="13"/>
      <c r="G73" s="13" t="s">
        <v>5</v>
      </c>
      <c r="H73" s="13"/>
      <c r="I73" s="13"/>
    </row>
    <row r="74" spans="1:9" ht="13.2">
      <c r="A74" s="13"/>
      <c r="B74" s="13"/>
      <c r="C74" s="13"/>
      <c r="D74" s="1" t="s">
        <v>6</v>
      </c>
      <c r="E74" s="1" t="s">
        <v>1</v>
      </c>
      <c r="F74" s="1" t="s">
        <v>7</v>
      </c>
      <c r="G74" s="1" t="s">
        <v>6</v>
      </c>
      <c r="H74" s="1" t="s">
        <v>1</v>
      </c>
      <c r="I74" s="1" t="s">
        <v>7</v>
      </c>
    </row>
    <row r="75" spans="1:9" s="10" customFormat="1" ht="13.2">
      <c r="A75" s="1" t="s">
        <v>8</v>
      </c>
      <c r="B75" s="14" t="s">
        <v>86</v>
      </c>
      <c r="C75" s="14"/>
      <c r="D75" s="7" t="s">
        <v>8</v>
      </c>
      <c r="E75" s="2">
        <f>SUM(E76:E79)</f>
        <v>474612.88</v>
      </c>
      <c r="F75" s="2">
        <f t="shared" ref="F75:I75" si="5">SUM(F76:F79)</f>
        <v>0</v>
      </c>
      <c r="G75" s="2">
        <f t="shared" si="5"/>
        <v>3841200</v>
      </c>
      <c r="H75" s="2">
        <f t="shared" si="5"/>
        <v>1934793.2400000002</v>
      </c>
      <c r="I75" s="2">
        <f t="shared" si="5"/>
        <v>-1906406.7599999998</v>
      </c>
    </row>
    <row r="76" spans="1:9" ht="13.2">
      <c r="A76" s="3" t="s">
        <v>10</v>
      </c>
      <c r="B76" s="12" t="s">
        <v>16</v>
      </c>
      <c r="C76" s="12"/>
      <c r="D76" s="4" t="s">
        <v>8</v>
      </c>
      <c r="E76" s="5">
        <v>134413.29999999999</v>
      </c>
      <c r="F76" s="5"/>
      <c r="G76" s="5">
        <f>G29</f>
        <v>921000</v>
      </c>
      <c r="H76" s="5">
        <v>464977.74</v>
      </c>
      <c r="I76" s="5">
        <f>H76-G76</f>
        <v>-456022.26</v>
      </c>
    </row>
    <row r="77" spans="1:9" ht="13.2">
      <c r="A77" s="3" t="s">
        <v>13</v>
      </c>
      <c r="B77" s="12" t="s">
        <v>81</v>
      </c>
      <c r="C77" s="12"/>
      <c r="D77" s="4" t="s">
        <v>8</v>
      </c>
      <c r="E77" s="5">
        <v>154051</v>
      </c>
      <c r="F77" s="5"/>
      <c r="G77" s="5">
        <f>G44</f>
        <v>1765200</v>
      </c>
      <c r="H77" s="5">
        <v>954055.92</v>
      </c>
      <c r="I77" s="5">
        <f t="shared" ref="I77:I79" si="6">H77-G77</f>
        <v>-811144.08</v>
      </c>
    </row>
    <row r="78" spans="1:9" ht="13.2">
      <c r="A78" s="3" t="s">
        <v>83</v>
      </c>
      <c r="B78" s="12" t="s">
        <v>82</v>
      </c>
      <c r="C78" s="12"/>
      <c r="D78" s="4" t="s">
        <v>8</v>
      </c>
      <c r="E78" s="4" t="s">
        <v>8</v>
      </c>
      <c r="F78" s="4"/>
      <c r="G78" s="5">
        <f>G56</f>
        <v>350000</v>
      </c>
      <c r="H78" s="5">
        <v>49903</v>
      </c>
      <c r="I78" s="5">
        <f t="shared" si="6"/>
        <v>-300097</v>
      </c>
    </row>
    <row r="79" spans="1:9" ht="13.2">
      <c r="A79" s="3" t="s">
        <v>85</v>
      </c>
      <c r="B79" s="12" t="s">
        <v>84</v>
      </c>
      <c r="C79" s="12"/>
      <c r="D79" s="4" t="s">
        <v>8</v>
      </c>
      <c r="E79" s="5">
        <v>186148.58</v>
      </c>
      <c r="F79" s="5"/>
      <c r="G79" s="5">
        <f>G68</f>
        <v>805000</v>
      </c>
      <c r="H79" s="5">
        <v>465856.58</v>
      </c>
      <c r="I79" s="5">
        <f t="shared" si="6"/>
        <v>-339143.42</v>
      </c>
    </row>
    <row r="81" spans="1:9" ht="13.8">
      <c r="A81" s="8" t="s">
        <v>87</v>
      </c>
      <c r="I81" s="11" t="s">
        <v>8</v>
      </c>
    </row>
    <row r="83" spans="1:9" ht="13.8">
      <c r="A83" s="8" t="s">
        <v>88</v>
      </c>
      <c r="I83" s="11" t="s">
        <v>8</v>
      </c>
    </row>
  </sheetData>
  <mergeCells count="67">
    <mergeCell ref="G1:I1"/>
    <mergeCell ref="A2:I2"/>
    <mergeCell ref="A4:I4"/>
    <mergeCell ref="B12:C12"/>
    <mergeCell ref="A7:I7"/>
    <mergeCell ref="A9:C10"/>
    <mergeCell ref="D9:F9"/>
    <mergeCell ref="G9:I9"/>
    <mergeCell ref="B11:C11"/>
    <mergeCell ref="B13:C13"/>
    <mergeCell ref="A15:I15"/>
    <mergeCell ref="A19:C20"/>
    <mergeCell ref="D19:F19"/>
    <mergeCell ref="G19:I19"/>
    <mergeCell ref="B21:C21"/>
    <mergeCell ref="B22:C22"/>
    <mergeCell ref="B23:C23"/>
    <mergeCell ref="B24:C24"/>
    <mergeCell ref="B25:C25"/>
    <mergeCell ref="D32:F32"/>
    <mergeCell ref="G32:I32"/>
    <mergeCell ref="B29:C29"/>
    <mergeCell ref="B26:C26"/>
    <mergeCell ref="B27:C27"/>
    <mergeCell ref="B28:C28"/>
    <mergeCell ref="B34:C34"/>
    <mergeCell ref="B35:C35"/>
    <mergeCell ref="B36:C36"/>
    <mergeCell ref="B37:C37"/>
    <mergeCell ref="A32:C33"/>
    <mergeCell ref="B43:C43"/>
    <mergeCell ref="B38:C38"/>
    <mergeCell ref="B39:C39"/>
    <mergeCell ref="B40:C40"/>
    <mergeCell ref="B41:C41"/>
    <mergeCell ref="B42:C42"/>
    <mergeCell ref="B49:C49"/>
    <mergeCell ref="A47:C48"/>
    <mergeCell ref="D47:F47"/>
    <mergeCell ref="G47:I47"/>
    <mergeCell ref="B44:C44"/>
    <mergeCell ref="B54:C54"/>
    <mergeCell ref="B55:C55"/>
    <mergeCell ref="B50:C50"/>
    <mergeCell ref="B51:C51"/>
    <mergeCell ref="B52:C52"/>
    <mergeCell ref="B53:C53"/>
    <mergeCell ref="B66:C66"/>
    <mergeCell ref="A59:C60"/>
    <mergeCell ref="D59:F59"/>
    <mergeCell ref="G59:I59"/>
    <mergeCell ref="B56:C56"/>
    <mergeCell ref="B61:C61"/>
    <mergeCell ref="B62:C62"/>
    <mergeCell ref="B63:C63"/>
    <mergeCell ref="B64:C64"/>
    <mergeCell ref="B65:C65"/>
    <mergeCell ref="D73:F73"/>
    <mergeCell ref="G73:I73"/>
    <mergeCell ref="B75:C75"/>
    <mergeCell ref="B67:C67"/>
    <mergeCell ref="B68:C68"/>
    <mergeCell ref="B76:C76"/>
    <mergeCell ref="B77:C77"/>
    <mergeCell ref="B78:C78"/>
    <mergeCell ref="B79:C79"/>
    <mergeCell ref="A73:C7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Bushukov</dc:creator>
  <cp:lastModifiedBy>ASUS</cp:lastModifiedBy>
  <dcterms:created xsi:type="dcterms:W3CDTF">2024-07-02T09:32:03Z</dcterms:created>
  <dcterms:modified xsi:type="dcterms:W3CDTF">2024-10-02T04:29:42Z</dcterms:modified>
</cp:coreProperties>
</file>